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eltonfjunior/Desktop/"/>
    </mc:Choice>
  </mc:AlternateContent>
  <xr:revisionPtr revIDLastSave="0" documentId="8_{B8F0C24B-CE97-874F-A4E0-AB9CA7DFAA38}" xr6:coauthVersionLast="47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VIABILIZADOR" sheetId="1" r:id="rId1"/>
    <sheet name="BASE_PORT_REFIN" sheetId="2" state="hidden" r:id="rId2"/>
    <sheet name="Coeficiente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2" l="1"/>
  <c r="N22" i="2"/>
  <c r="C4" i="2"/>
  <c r="C2" i="2"/>
  <c r="D24" i="1"/>
  <c r="D14" i="1"/>
  <c r="D12" i="1"/>
  <c r="C6" i="2" s="1"/>
  <c r="D6" i="2" s="1"/>
  <c r="D10" i="1"/>
  <c r="D26" i="2" l="1"/>
  <c r="D18" i="1"/>
  <c r="D19" i="1" s="1"/>
  <c r="C24" i="2"/>
  <c r="D15" i="1"/>
  <c r="D26" i="1"/>
  <c r="C27" i="1" s="1"/>
  <c r="C3" i="2"/>
  <c r="H25" i="2" s="1"/>
  <c r="H26" i="2" l="1"/>
  <c r="D27" i="2"/>
  <c r="N25" i="2"/>
  <c r="N21" i="2" s="1"/>
  <c r="F6" i="2"/>
  <c r="B24" i="2"/>
  <c r="D16" i="1"/>
  <c r="C25" i="2"/>
  <c r="D20" i="1"/>
  <c r="D23" i="1"/>
  <c r="H27" i="2" l="1"/>
  <c r="D28" i="2"/>
  <c r="E25" i="2"/>
  <c r="C26" i="2"/>
  <c r="N26" i="2" s="1"/>
  <c r="D25" i="1"/>
  <c r="D21" i="1"/>
  <c r="D22" i="1"/>
  <c r="H28" i="2" l="1"/>
  <c r="D29" i="2"/>
  <c r="E26" i="2"/>
  <c r="C27" i="2"/>
  <c r="N27" i="2" s="1"/>
  <c r="C18" i="2"/>
  <c r="B25" i="2" s="1"/>
  <c r="B26" i="2"/>
  <c r="N28" i="2" l="1"/>
  <c r="H29" i="2"/>
  <c r="D30" i="2"/>
  <c r="E27" i="2"/>
  <c r="C28" i="2"/>
  <c r="B27" i="2"/>
  <c r="N29" i="2" l="1"/>
  <c r="H30" i="2"/>
  <c r="D31" i="2"/>
  <c r="E28" i="2"/>
  <c r="C29" i="2"/>
  <c r="B28" i="2"/>
  <c r="N30" i="2" l="1"/>
  <c r="H31" i="2"/>
  <c r="D32" i="2"/>
  <c r="E29" i="2"/>
  <c r="C30" i="2"/>
  <c r="B29" i="2"/>
  <c r="N31" i="2" l="1"/>
  <c r="H32" i="2"/>
  <c r="D33" i="2"/>
  <c r="E30" i="2"/>
  <c r="C31" i="2"/>
  <c r="B30" i="2"/>
  <c r="N32" i="2" l="1"/>
  <c r="H33" i="2"/>
  <c r="D34" i="2"/>
  <c r="E31" i="2"/>
  <c r="C32" i="2"/>
  <c r="B31" i="2"/>
  <c r="N33" i="2" l="1"/>
  <c r="H34" i="2"/>
  <c r="D35" i="2"/>
  <c r="E32" i="2"/>
  <c r="C33" i="2"/>
  <c r="B32" i="2"/>
  <c r="N34" i="2" l="1"/>
  <c r="H35" i="2"/>
  <c r="D36" i="2"/>
  <c r="E33" i="2"/>
  <c r="C34" i="2"/>
  <c r="B33" i="2"/>
  <c r="N35" i="2" l="1"/>
  <c r="H36" i="2"/>
  <c r="D37" i="2"/>
  <c r="E34" i="2"/>
  <c r="C35" i="2"/>
  <c r="B34" i="2"/>
  <c r="N36" i="2" l="1"/>
  <c r="H37" i="2"/>
  <c r="D38" i="2"/>
  <c r="E35" i="2"/>
  <c r="C36" i="2"/>
  <c r="B35" i="2"/>
  <c r="N37" i="2" l="1"/>
  <c r="H38" i="2"/>
  <c r="D39" i="2"/>
  <c r="E36" i="2"/>
  <c r="C37" i="2"/>
  <c r="B36" i="2"/>
  <c r="N38" i="2" l="1"/>
  <c r="H39" i="2"/>
  <c r="D40" i="2"/>
  <c r="E37" i="2"/>
  <c r="C38" i="2"/>
  <c r="B37" i="2"/>
  <c r="N39" i="2" l="1"/>
  <c r="H40" i="2"/>
  <c r="D41" i="2"/>
  <c r="E38" i="2"/>
  <c r="C39" i="2"/>
  <c r="B38" i="2"/>
  <c r="N40" i="2" l="1"/>
  <c r="H41" i="2"/>
  <c r="D42" i="2"/>
  <c r="E39" i="2"/>
  <c r="C40" i="2"/>
  <c r="B39" i="2"/>
  <c r="N41" i="2" l="1"/>
  <c r="H42" i="2"/>
  <c r="D43" i="2"/>
  <c r="E40" i="2"/>
  <c r="C41" i="2"/>
  <c r="B40" i="2"/>
  <c r="N42" i="2" l="1"/>
  <c r="H43" i="2"/>
  <c r="D44" i="2"/>
  <c r="E41" i="2"/>
  <c r="C42" i="2"/>
  <c r="B41" i="2"/>
  <c r="N43" i="2" l="1"/>
  <c r="H44" i="2"/>
  <c r="D45" i="2"/>
  <c r="E42" i="2"/>
  <c r="C43" i="2"/>
  <c r="B42" i="2"/>
  <c r="N44" i="2" l="1"/>
  <c r="H45" i="2"/>
  <c r="D46" i="2"/>
  <c r="E43" i="2"/>
  <c r="C44" i="2"/>
  <c r="B43" i="2"/>
  <c r="N45" i="2" l="1"/>
  <c r="H46" i="2"/>
  <c r="D47" i="2"/>
  <c r="E44" i="2"/>
  <c r="C45" i="2"/>
  <c r="B44" i="2"/>
  <c r="N46" i="2" l="1"/>
  <c r="H47" i="2"/>
  <c r="D48" i="2"/>
  <c r="E45" i="2"/>
  <c r="C46" i="2"/>
  <c r="B45" i="2"/>
  <c r="N47" i="2" l="1"/>
  <c r="H48" i="2"/>
  <c r="D49" i="2"/>
  <c r="E46" i="2"/>
  <c r="C47" i="2"/>
  <c r="B46" i="2"/>
  <c r="N48" i="2" l="1"/>
  <c r="H49" i="2"/>
  <c r="D50" i="2"/>
  <c r="E47" i="2"/>
  <c r="C48" i="2"/>
  <c r="B47" i="2"/>
  <c r="N49" i="2" l="1"/>
  <c r="H50" i="2"/>
  <c r="D51" i="2"/>
  <c r="E48" i="2"/>
  <c r="C49" i="2"/>
  <c r="B48" i="2"/>
  <c r="N50" i="2" l="1"/>
  <c r="H51" i="2"/>
  <c r="D52" i="2"/>
  <c r="E49" i="2"/>
  <c r="C50" i="2"/>
  <c r="B49" i="2"/>
  <c r="N51" i="2" l="1"/>
  <c r="H52" i="2"/>
  <c r="D53" i="2"/>
  <c r="E50" i="2"/>
  <c r="C51" i="2"/>
  <c r="B50" i="2"/>
  <c r="N52" i="2" l="1"/>
  <c r="H53" i="2"/>
  <c r="D54" i="2"/>
  <c r="E51" i="2"/>
  <c r="C52" i="2"/>
  <c r="B51" i="2"/>
  <c r="N53" i="2" l="1"/>
  <c r="H54" i="2"/>
  <c r="D55" i="2"/>
  <c r="E52" i="2"/>
  <c r="C53" i="2"/>
  <c r="B52" i="2"/>
  <c r="N54" i="2" l="1"/>
  <c r="H55" i="2"/>
  <c r="D56" i="2"/>
  <c r="E53" i="2"/>
  <c r="C54" i="2"/>
  <c r="B53" i="2"/>
  <c r="N55" i="2" l="1"/>
  <c r="H56" i="2"/>
  <c r="D57" i="2"/>
  <c r="E54" i="2"/>
  <c r="C55" i="2"/>
  <c r="B54" i="2"/>
  <c r="N56" i="2" l="1"/>
  <c r="H57" i="2"/>
  <c r="D58" i="2"/>
  <c r="E55" i="2"/>
  <c r="C56" i="2"/>
  <c r="B55" i="2"/>
  <c r="N57" i="2" l="1"/>
  <c r="H58" i="2"/>
  <c r="D59" i="2"/>
  <c r="E56" i="2"/>
  <c r="C57" i="2"/>
  <c r="B56" i="2"/>
  <c r="N58" i="2" l="1"/>
  <c r="H59" i="2"/>
  <c r="D60" i="2"/>
  <c r="E57" i="2"/>
  <c r="C58" i="2"/>
  <c r="B57" i="2"/>
  <c r="N59" i="2" l="1"/>
  <c r="H60" i="2"/>
  <c r="D61" i="2"/>
  <c r="E58" i="2"/>
  <c r="C59" i="2"/>
  <c r="B58" i="2"/>
  <c r="N60" i="2" l="1"/>
  <c r="H61" i="2"/>
  <c r="D62" i="2"/>
  <c r="E59" i="2"/>
  <c r="C60" i="2"/>
  <c r="B59" i="2"/>
  <c r="N61" i="2" l="1"/>
  <c r="H62" i="2"/>
  <c r="D63" i="2"/>
  <c r="E60" i="2"/>
  <c r="C61" i="2"/>
  <c r="B60" i="2"/>
  <c r="N62" i="2" l="1"/>
  <c r="H63" i="2"/>
  <c r="D64" i="2"/>
  <c r="E61" i="2"/>
  <c r="C62" i="2"/>
  <c r="B61" i="2"/>
  <c r="N63" i="2" l="1"/>
  <c r="H64" i="2"/>
  <c r="D65" i="2"/>
  <c r="E62" i="2"/>
  <c r="C63" i="2"/>
  <c r="B62" i="2"/>
  <c r="N64" i="2" l="1"/>
  <c r="H65" i="2"/>
  <c r="D66" i="2"/>
  <c r="E63" i="2"/>
  <c r="C64" i="2"/>
  <c r="B63" i="2"/>
  <c r="N65" i="2" l="1"/>
  <c r="H66" i="2"/>
  <c r="D67" i="2"/>
  <c r="E64" i="2"/>
  <c r="C65" i="2"/>
  <c r="B64" i="2"/>
  <c r="N66" i="2" l="1"/>
  <c r="H67" i="2"/>
  <c r="D68" i="2"/>
  <c r="E65" i="2"/>
  <c r="C66" i="2"/>
  <c r="B65" i="2"/>
  <c r="N67" i="2" l="1"/>
  <c r="H68" i="2"/>
  <c r="D69" i="2"/>
  <c r="E66" i="2"/>
  <c r="C67" i="2"/>
  <c r="B66" i="2"/>
  <c r="N68" i="2" l="1"/>
  <c r="H69" i="2"/>
  <c r="D70" i="2"/>
  <c r="E67" i="2"/>
  <c r="C68" i="2"/>
  <c r="B67" i="2"/>
  <c r="N69" i="2" l="1"/>
  <c r="H70" i="2"/>
  <c r="D71" i="2"/>
  <c r="E68" i="2"/>
  <c r="C69" i="2"/>
  <c r="B68" i="2"/>
  <c r="N70" i="2" l="1"/>
  <c r="H71" i="2"/>
  <c r="D72" i="2"/>
  <c r="E69" i="2"/>
  <c r="C70" i="2"/>
  <c r="B69" i="2"/>
  <c r="N71" i="2" l="1"/>
  <c r="H72" i="2"/>
  <c r="D73" i="2"/>
  <c r="E70" i="2"/>
  <c r="C71" i="2"/>
  <c r="B70" i="2"/>
  <c r="N72" i="2" l="1"/>
  <c r="H73" i="2"/>
  <c r="D74" i="2"/>
  <c r="E71" i="2"/>
  <c r="C72" i="2"/>
  <c r="B71" i="2"/>
  <c r="N73" i="2" l="1"/>
  <c r="H74" i="2"/>
  <c r="D75" i="2"/>
  <c r="E72" i="2"/>
  <c r="C73" i="2"/>
  <c r="B72" i="2"/>
  <c r="N74" i="2" l="1"/>
  <c r="H75" i="2"/>
  <c r="D76" i="2"/>
  <c r="E73" i="2"/>
  <c r="C74" i="2"/>
  <c r="B73" i="2"/>
  <c r="N75" i="2" l="1"/>
  <c r="H76" i="2"/>
  <c r="D77" i="2"/>
  <c r="E74" i="2"/>
  <c r="C75" i="2"/>
  <c r="B74" i="2"/>
  <c r="N76" i="2" l="1"/>
  <c r="H77" i="2"/>
  <c r="D78" i="2"/>
  <c r="E75" i="2"/>
  <c r="C76" i="2"/>
  <c r="B75" i="2"/>
  <c r="N77" i="2" l="1"/>
  <c r="H78" i="2"/>
  <c r="D79" i="2"/>
  <c r="E76" i="2"/>
  <c r="C77" i="2"/>
  <c r="B76" i="2"/>
  <c r="H79" i="2" l="1"/>
  <c r="D80" i="2"/>
  <c r="E77" i="2"/>
  <c r="C78" i="2"/>
  <c r="N78" i="2" s="1"/>
  <c r="B77" i="2"/>
  <c r="N79" i="2" l="1"/>
  <c r="H80" i="2"/>
  <c r="D81" i="2"/>
  <c r="E78" i="2"/>
  <c r="C79" i="2"/>
  <c r="B78" i="2"/>
  <c r="N80" i="2" l="1"/>
  <c r="H81" i="2"/>
  <c r="D82" i="2"/>
  <c r="E79" i="2"/>
  <c r="C80" i="2"/>
  <c r="B79" i="2"/>
  <c r="N81" i="2" l="1"/>
  <c r="H82" i="2"/>
  <c r="D83" i="2"/>
  <c r="E80" i="2"/>
  <c r="C81" i="2"/>
  <c r="B80" i="2"/>
  <c r="N82" i="2" l="1"/>
  <c r="H83" i="2"/>
  <c r="D84" i="2"/>
  <c r="E81" i="2"/>
  <c r="C82" i="2"/>
  <c r="B81" i="2"/>
  <c r="N83" i="2" l="1"/>
  <c r="H84" i="2"/>
  <c r="D85" i="2"/>
  <c r="E82" i="2"/>
  <c r="C83" i="2"/>
  <c r="B82" i="2"/>
  <c r="N84" i="2" l="1"/>
  <c r="H85" i="2"/>
  <c r="D86" i="2"/>
  <c r="E83" i="2"/>
  <c r="C84" i="2"/>
  <c r="B83" i="2"/>
  <c r="N85" i="2" l="1"/>
  <c r="H86" i="2"/>
  <c r="D87" i="2"/>
  <c r="E84" i="2"/>
  <c r="C85" i="2"/>
  <c r="B84" i="2"/>
  <c r="N86" i="2" l="1"/>
  <c r="H87" i="2"/>
  <c r="D88" i="2"/>
  <c r="E85" i="2"/>
  <c r="C86" i="2"/>
  <c r="B85" i="2"/>
  <c r="N87" i="2" l="1"/>
  <c r="H88" i="2"/>
  <c r="D89" i="2"/>
  <c r="E86" i="2"/>
  <c r="C87" i="2"/>
  <c r="B86" i="2"/>
  <c r="N88" i="2" l="1"/>
  <c r="H89" i="2"/>
  <c r="D90" i="2"/>
  <c r="E87" i="2"/>
  <c r="C88" i="2"/>
  <c r="B87" i="2"/>
  <c r="N89" i="2" l="1"/>
  <c r="H90" i="2"/>
  <c r="D91" i="2"/>
  <c r="E88" i="2"/>
  <c r="C89" i="2"/>
  <c r="B88" i="2"/>
  <c r="N90" i="2" l="1"/>
  <c r="H91" i="2"/>
  <c r="D92" i="2"/>
  <c r="E89" i="2"/>
  <c r="C90" i="2"/>
  <c r="B89" i="2"/>
  <c r="N91" i="2" l="1"/>
  <c r="H92" i="2"/>
  <c r="D93" i="2"/>
  <c r="E90" i="2"/>
  <c r="C91" i="2"/>
  <c r="B90" i="2"/>
  <c r="N92" i="2" l="1"/>
  <c r="H93" i="2"/>
  <c r="D94" i="2"/>
  <c r="E91" i="2"/>
  <c r="C92" i="2"/>
  <c r="B91" i="2"/>
  <c r="N93" i="2" l="1"/>
  <c r="H94" i="2"/>
  <c r="D95" i="2"/>
  <c r="E92" i="2"/>
  <c r="C93" i="2"/>
  <c r="B92" i="2"/>
  <c r="N94" i="2" l="1"/>
  <c r="H95" i="2"/>
  <c r="D96" i="2"/>
  <c r="E93" i="2"/>
  <c r="C94" i="2"/>
  <c r="B93" i="2"/>
  <c r="N95" i="2" l="1"/>
  <c r="H96" i="2"/>
  <c r="D97" i="2"/>
  <c r="E94" i="2"/>
  <c r="C95" i="2"/>
  <c r="B94" i="2"/>
  <c r="N96" i="2" l="1"/>
  <c r="H97" i="2"/>
  <c r="D98" i="2"/>
  <c r="E95" i="2"/>
  <c r="C96" i="2"/>
  <c r="B95" i="2"/>
  <c r="N97" i="2" l="1"/>
  <c r="H98" i="2"/>
  <c r="D99" i="2"/>
  <c r="E96" i="2"/>
  <c r="C97" i="2"/>
  <c r="B96" i="2"/>
  <c r="N98" i="2" l="1"/>
  <c r="H99" i="2"/>
  <c r="D100" i="2"/>
  <c r="E97" i="2"/>
  <c r="C98" i="2"/>
  <c r="B97" i="2"/>
  <c r="N99" i="2" l="1"/>
  <c r="H100" i="2"/>
  <c r="D101" i="2"/>
  <c r="E98" i="2"/>
  <c r="C99" i="2"/>
  <c r="B98" i="2"/>
  <c r="N100" i="2" l="1"/>
  <c r="H101" i="2"/>
  <c r="D102" i="2"/>
  <c r="E99" i="2"/>
  <c r="C100" i="2"/>
  <c r="B99" i="2"/>
  <c r="N101" i="2" l="1"/>
  <c r="H102" i="2"/>
  <c r="D103" i="2"/>
  <c r="E100" i="2"/>
  <c r="C101" i="2"/>
  <c r="B100" i="2"/>
  <c r="N102" i="2" l="1"/>
  <c r="H103" i="2"/>
  <c r="D104" i="2"/>
  <c r="E101" i="2"/>
  <c r="C102" i="2"/>
  <c r="B101" i="2"/>
  <c r="N103" i="2" l="1"/>
  <c r="H104" i="2"/>
  <c r="D105" i="2"/>
  <c r="E102" i="2"/>
  <c r="C103" i="2"/>
  <c r="B102" i="2"/>
  <c r="N104" i="2" l="1"/>
  <c r="H105" i="2"/>
  <c r="D106" i="2"/>
  <c r="E103" i="2"/>
  <c r="C104" i="2"/>
  <c r="B103" i="2"/>
  <c r="N105" i="2" l="1"/>
  <c r="H106" i="2"/>
  <c r="D107" i="2"/>
  <c r="E104" i="2"/>
  <c r="C105" i="2"/>
  <c r="B104" i="2"/>
  <c r="N106" i="2" l="1"/>
  <c r="H107" i="2"/>
  <c r="D108" i="2"/>
  <c r="E105" i="2"/>
  <c r="C106" i="2"/>
  <c r="B105" i="2"/>
  <c r="N107" i="2" l="1"/>
  <c r="H108" i="2"/>
  <c r="D109" i="2"/>
  <c r="E106" i="2"/>
  <c r="C107" i="2"/>
  <c r="B106" i="2"/>
  <c r="N108" i="2" l="1"/>
  <c r="H109" i="2"/>
  <c r="D110" i="2"/>
  <c r="E107" i="2"/>
  <c r="C108" i="2"/>
  <c r="B107" i="2"/>
  <c r="N109" i="2" l="1"/>
  <c r="H110" i="2"/>
  <c r="D111" i="2"/>
  <c r="E108" i="2"/>
  <c r="C109" i="2"/>
  <c r="B108" i="2"/>
  <c r="N110" i="2" l="1"/>
  <c r="H111" i="2"/>
  <c r="D112" i="2"/>
  <c r="E109" i="2"/>
  <c r="C110" i="2"/>
  <c r="B109" i="2"/>
  <c r="N111" i="2" l="1"/>
  <c r="D113" i="2"/>
  <c r="H112" i="2"/>
  <c r="E110" i="2"/>
  <c r="C111" i="2"/>
  <c r="B110" i="2"/>
  <c r="D114" i="2" l="1"/>
  <c r="H113" i="2"/>
  <c r="E111" i="2"/>
  <c r="B111" i="2"/>
  <c r="C112" i="2"/>
  <c r="N112" i="2" s="1"/>
  <c r="H114" i="2" l="1"/>
  <c r="D115" i="2"/>
  <c r="E112" i="2"/>
  <c r="C113" i="2"/>
  <c r="N113" i="2" s="1"/>
  <c r="B112" i="2"/>
  <c r="N114" i="2" l="1"/>
  <c r="H115" i="2"/>
  <c r="D116" i="2"/>
  <c r="E113" i="2"/>
  <c r="C114" i="2"/>
  <c r="B113" i="2"/>
  <c r="N115" i="2" l="1"/>
  <c r="D117" i="2"/>
  <c r="H116" i="2"/>
  <c r="E114" i="2"/>
  <c r="C115" i="2"/>
  <c r="B114" i="2"/>
  <c r="D118" i="2" l="1"/>
  <c r="H117" i="2"/>
  <c r="E115" i="2"/>
  <c r="B115" i="2"/>
  <c r="C116" i="2"/>
  <c r="N116" i="2" s="1"/>
  <c r="H118" i="2" l="1"/>
  <c r="D119" i="2"/>
  <c r="E116" i="2"/>
  <c r="C117" i="2"/>
  <c r="N117" i="2" s="1"/>
  <c r="B116" i="2"/>
  <c r="N118" i="2" l="1"/>
  <c r="H119" i="2"/>
  <c r="D120" i="2"/>
  <c r="E117" i="2"/>
  <c r="C118" i="2"/>
  <c r="B117" i="2"/>
  <c r="N119" i="2" l="1"/>
  <c r="H120" i="2"/>
  <c r="D121" i="2"/>
  <c r="E118" i="2"/>
  <c r="C119" i="2"/>
  <c r="B118" i="2"/>
  <c r="N120" i="2" l="1"/>
  <c r="H121" i="2"/>
  <c r="D122" i="2"/>
  <c r="E119" i="2"/>
  <c r="C120" i="2"/>
  <c r="B119" i="2"/>
  <c r="N121" i="2" l="1"/>
  <c r="H122" i="2"/>
  <c r="D123" i="2"/>
  <c r="E120" i="2"/>
  <c r="C121" i="2"/>
  <c r="B120" i="2"/>
  <c r="N122" i="2" l="1"/>
  <c r="H123" i="2"/>
  <c r="D124" i="2"/>
  <c r="E121" i="2"/>
  <c r="C122" i="2"/>
  <c r="B121" i="2"/>
  <c r="N123" i="2" l="1"/>
  <c r="H124" i="2"/>
  <c r="D125" i="2"/>
  <c r="E122" i="2"/>
  <c r="C123" i="2"/>
  <c r="B122" i="2"/>
  <c r="N124" i="2" l="1"/>
  <c r="H125" i="2"/>
  <c r="D126" i="2"/>
  <c r="E123" i="2"/>
  <c r="C124" i="2"/>
  <c r="B123" i="2"/>
  <c r="N125" i="2" l="1"/>
  <c r="H126" i="2"/>
  <c r="D127" i="2"/>
  <c r="E124" i="2"/>
  <c r="C125" i="2"/>
  <c r="B124" i="2"/>
  <c r="N126" i="2" l="1"/>
  <c r="H127" i="2"/>
  <c r="D128" i="2"/>
  <c r="E125" i="2"/>
  <c r="C126" i="2"/>
  <c r="B125" i="2"/>
  <c r="N127" i="2" l="1"/>
  <c r="H128" i="2"/>
  <c r="D129" i="2"/>
  <c r="E126" i="2"/>
  <c r="C127" i="2"/>
  <c r="B126" i="2"/>
  <c r="N128" i="2" l="1"/>
  <c r="H129" i="2"/>
  <c r="D130" i="2"/>
  <c r="E127" i="2"/>
  <c r="C128" i="2"/>
  <c r="B127" i="2"/>
  <c r="N129" i="2" l="1"/>
  <c r="H130" i="2"/>
  <c r="D131" i="2"/>
  <c r="E128" i="2"/>
  <c r="C129" i="2"/>
  <c r="B128" i="2"/>
  <c r="N130" i="2" l="1"/>
  <c r="H131" i="2"/>
  <c r="D132" i="2"/>
  <c r="E129" i="2"/>
  <c r="C130" i="2"/>
  <c r="B129" i="2"/>
  <c r="H132" i="2" l="1"/>
  <c r="D133" i="2"/>
  <c r="E130" i="2"/>
  <c r="C131" i="2"/>
  <c r="N131" i="2" s="1"/>
  <c r="B130" i="2"/>
  <c r="E133" i="2" l="1"/>
  <c r="H133" i="2"/>
  <c r="D134" i="2"/>
  <c r="E131" i="2"/>
  <c r="C132" i="2"/>
  <c r="N132" i="2" s="1"/>
  <c r="B131" i="2"/>
  <c r="N133" i="2" l="1"/>
  <c r="E134" i="2"/>
  <c r="H134" i="2"/>
  <c r="D135" i="2"/>
  <c r="E132" i="2"/>
  <c r="C133" i="2"/>
  <c r="B132" i="2"/>
  <c r="N134" i="2" l="1"/>
  <c r="E135" i="2"/>
  <c r="H135" i="2"/>
  <c r="D136" i="2"/>
  <c r="C134" i="2"/>
  <c r="B133" i="2"/>
  <c r="E136" i="2" l="1"/>
  <c r="H136" i="2"/>
  <c r="D137" i="2"/>
  <c r="C135" i="2"/>
  <c r="N135" i="2" s="1"/>
  <c r="B134" i="2"/>
  <c r="N136" i="2" l="1"/>
  <c r="E137" i="2"/>
  <c r="H137" i="2"/>
  <c r="D138" i="2"/>
  <c r="C136" i="2"/>
  <c r="B135" i="2"/>
  <c r="N137" i="2" l="1"/>
  <c r="E138" i="2"/>
  <c r="H138" i="2"/>
  <c r="D139" i="2"/>
  <c r="C137" i="2"/>
  <c r="B136" i="2"/>
  <c r="N138" i="2" l="1"/>
  <c r="E139" i="2"/>
  <c r="H139" i="2"/>
  <c r="D140" i="2"/>
  <c r="C138" i="2"/>
  <c r="B137" i="2"/>
  <c r="N139" i="2" l="1"/>
  <c r="E140" i="2"/>
  <c r="H140" i="2"/>
  <c r="D141" i="2"/>
  <c r="C139" i="2"/>
  <c r="B138" i="2"/>
  <c r="N140" i="2" l="1"/>
  <c r="E141" i="2"/>
  <c r="H141" i="2"/>
  <c r="D142" i="2"/>
  <c r="C140" i="2"/>
  <c r="B139" i="2"/>
  <c r="N141" i="2" l="1"/>
  <c r="E142" i="2"/>
  <c r="H142" i="2"/>
  <c r="D143" i="2"/>
  <c r="C141" i="2"/>
  <c r="B140" i="2"/>
  <c r="N142" i="2" l="1"/>
  <c r="E143" i="2"/>
  <c r="H143" i="2"/>
  <c r="D144" i="2"/>
  <c r="C142" i="2"/>
  <c r="B141" i="2"/>
  <c r="E144" i="2" l="1"/>
  <c r="H144" i="2"/>
  <c r="D145" i="2"/>
  <c r="C143" i="2"/>
  <c r="N143" i="2" s="1"/>
  <c r="B142" i="2"/>
  <c r="N144" i="2" l="1"/>
  <c r="E145" i="2"/>
  <c r="H145" i="2"/>
  <c r="D146" i="2"/>
  <c r="C144" i="2"/>
  <c r="B143" i="2"/>
  <c r="N145" i="2" l="1"/>
  <c r="E146" i="2"/>
  <c r="H146" i="2"/>
  <c r="D147" i="2"/>
  <c r="C145" i="2"/>
  <c r="B144" i="2"/>
  <c r="N146" i="2" l="1"/>
  <c r="E147" i="2"/>
  <c r="H147" i="2"/>
  <c r="D148" i="2"/>
  <c r="C146" i="2"/>
  <c r="B145" i="2"/>
  <c r="N147" i="2" l="1"/>
  <c r="E148" i="2"/>
  <c r="H148" i="2"/>
  <c r="D149" i="2"/>
  <c r="C147" i="2"/>
  <c r="B146" i="2"/>
  <c r="N148" i="2" l="1"/>
  <c r="E149" i="2"/>
  <c r="H149" i="2"/>
  <c r="D150" i="2"/>
  <c r="C148" i="2"/>
  <c r="B147" i="2"/>
  <c r="N149" i="2" l="1"/>
  <c r="E150" i="2"/>
  <c r="H150" i="2"/>
  <c r="D151" i="2"/>
  <c r="C149" i="2"/>
  <c r="B148" i="2"/>
  <c r="N150" i="2" l="1"/>
  <c r="E151" i="2"/>
  <c r="H151" i="2"/>
  <c r="D152" i="2"/>
  <c r="C150" i="2"/>
  <c r="B149" i="2"/>
  <c r="N151" i="2" l="1"/>
  <c r="E152" i="2"/>
  <c r="H152" i="2"/>
  <c r="D153" i="2"/>
  <c r="C151" i="2"/>
  <c r="B150" i="2"/>
  <c r="N152" i="2" l="1"/>
  <c r="E153" i="2"/>
  <c r="H153" i="2"/>
  <c r="D154" i="2"/>
  <c r="C152" i="2"/>
  <c r="B151" i="2"/>
  <c r="N153" i="2" l="1"/>
  <c r="E154" i="2"/>
  <c r="H154" i="2"/>
  <c r="D155" i="2"/>
  <c r="C153" i="2"/>
  <c r="B152" i="2"/>
  <c r="N154" i="2" l="1"/>
  <c r="E155" i="2"/>
  <c r="H155" i="2"/>
  <c r="D156" i="2"/>
  <c r="C154" i="2"/>
  <c r="B153" i="2"/>
  <c r="N155" i="2" l="1"/>
  <c r="E156" i="2"/>
  <c r="H156" i="2"/>
  <c r="D157" i="2"/>
  <c r="C155" i="2"/>
  <c r="B154" i="2"/>
  <c r="N156" i="2" l="1"/>
  <c r="E157" i="2"/>
  <c r="H157" i="2"/>
  <c r="D158" i="2"/>
  <c r="C156" i="2"/>
  <c r="B155" i="2"/>
  <c r="N157" i="2" l="1"/>
  <c r="E158" i="2"/>
  <c r="H158" i="2"/>
  <c r="D159" i="2"/>
  <c r="C157" i="2"/>
  <c r="B156" i="2"/>
  <c r="N158" i="2" l="1"/>
  <c r="E159" i="2"/>
  <c r="H159" i="2"/>
  <c r="D160" i="2"/>
  <c r="C158" i="2"/>
  <c r="B157" i="2"/>
  <c r="N159" i="2" l="1"/>
  <c r="E160" i="2"/>
  <c r="H160" i="2"/>
  <c r="D161" i="2"/>
  <c r="C159" i="2"/>
  <c r="B158" i="2"/>
  <c r="N160" i="2" l="1"/>
  <c r="E161" i="2"/>
  <c r="H161" i="2"/>
  <c r="D162" i="2"/>
  <c r="C160" i="2"/>
  <c r="B159" i="2"/>
  <c r="N161" i="2" l="1"/>
  <c r="E162" i="2"/>
  <c r="H162" i="2"/>
  <c r="D163" i="2"/>
  <c r="C161" i="2"/>
  <c r="B160" i="2"/>
  <c r="N162" i="2" l="1"/>
  <c r="E163" i="2"/>
  <c r="H163" i="2"/>
  <c r="D164" i="2"/>
  <c r="C162" i="2"/>
  <c r="B161" i="2"/>
  <c r="N163" i="2" l="1"/>
  <c r="E164" i="2"/>
  <c r="H164" i="2"/>
  <c r="D165" i="2"/>
  <c r="C163" i="2"/>
  <c r="B162" i="2"/>
  <c r="N164" i="2" l="1"/>
  <c r="E165" i="2"/>
  <c r="H165" i="2"/>
  <c r="D166" i="2"/>
  <c r="C164" i="2"/>
  <c r="B163" i="2"/>
  <c r="N165" i="2" l="1"/>
  <c r="E166" i="2"/>
  <c r="H166" i="2"/>
  <c r="D167" i="2"/>
  <c r="C165" i="2"/>
  <c r="B164" i="2"/>
  <c r="N166" i="2" l="1"/>
  <c r="E167" i="2"/>
  <c r="H167" i="2"/>
  <c r="D168" i="2"/>
  <c r="C166" i="2"/>
  <c r="B165" i="2"/>
  <c r="N167" i="2" l="1"/>
  <c r="E168" i="2"/>
  <c r="H168" i="2"/>
  <c r="D169" i="2"/>
  <c r="C167" i="2"/>
  <c r="B166" i="2"/>
  <c r="N168" i="2" l="1"/>
  <c r="E169" i="2"/>
  <c r="H169" i="2"/>
  <c r="D170" i="2"/>
  <c r="C168" i="2"/>
  <c r="B167" i="2"/>
  <c r="N169" i="2" l="1"/>
  <c r="E170" i="2"/>
  <c r="H170" i="2"/>
  <c r="D171" i="2"/>
  <c r="C169" i="2"/>
  <c r="B168" i="2"/>
  <c r="N170" i="2" l="1"/>
  <c r="E171" i="2"/>
  <c r="H171" i="2"/>
  <c r="D172" i="2"/>
  <c r="C170" i="2"/>
  <c r="B169" i="2"/>
  <c r="N171" i="2" l="1"/>
  <c r="E172" i="2"/>
  <c r="H172" i="2"/>
  <c r="D173" i="2"/>
  <c r="C171" i="2"/>
  <c r="B170" i="2"/>
  <c r="N172" i="2" l="1"/>
  <c r="E173" i="2"/>
  <c r="H173" i="2"/>
  <c r="D174" i="2"/>
  <c r="C172" i="2"/>
  <c r="B171" i="2"/>
  <c r="N173" i="2" l="1"/>
  <c r="E174" i="2"/>
  <c r="H174" i="2"/>
  <c r="D175" i="2"/>
  <c r="C173" i="2"/>
  <c r="B172" i="2"/>
  <c r="N174" i="2" l="1"/>
  <c r="E175" i="2"/>
  <c r="H175" i="2"/>
  <c r="D176" i="2"/>
  <c r="C174" i="2"/>
  <c r="B173" i="2"/>
  <c r="N175" i="2" l="1"/>
  <c r="E176" i="2"/>
  <c r="H176" i="2"/>
  <c r="D177" i="2"/>
  <c r="C175" i="2"/>
  <c r="B174" i="2"/>
  <c r="N176" i="2" l="1"/>
  <c r="E177" i="2"/>
  <c r="H177" i="2"/>
  <c r="D178" i="2"/>
  <c r="C176" i="2"/>
  <c r="B175" i="2"/>
  <c r="N177" i="2" l="1"/>
  <c r="E178" i="2"/>
  <c r="H178" i="2"/>
  <c r="D179" i="2"/>
  <c r="C177" i="2"/>
  <c r="B176" i="2"/>
  <c r="N178" i="2" l="1"/>
  <c r="E179" i="2"/>
  <c r="H179" i="2"/>
  <c r="D180" i="2"/>
  <c r="C178" i="2"/>
  <c r="B177" i="2"/>
  <c r="N179" i="2" l="1"/>
  <c r="E180" i="2"/>
  <c r="H180" i="2"/>
  <c r="D181" i="2"/>
  <c r="C179" i="2"/>
  <c r="B178" i="2"/>
  <c r="N180" i="2" l="1"/>
  <c r="E181" i="2"/>
  <c r="H181" i="2"/>
  <c r="D182" i="2"/>
  <c r="C180" i="2"/>
  <c r="B179" i="2"/>
  <c r="N181" i="2" l="1"/>
  <c r="E182" i="2"/>
  <c r="H182" i="2"/>
  <c r="D183" i="2"/>
  <c r="C181" i="2"/>
  <c r="B180" i="2"/>
  <c r="N182" i="2" l="1"/>
  <c r="E183" i="2"/>
  <c r="H183" i="2"/>
  <c r="D184" i="2"/>
  <c r="C182" i="2"/>
  <c r="B181" i="2"/>
  <c r="N183" i="2" l="1"/>
  <c r="E184" i="2"/>
  <c r="H184" i="2"/>
  <c r="D185" i="2"/>
  <c r="C183" i="2"/>
  <c r="B182" i="2"/>
  <c r="N184" i="2" l="1"/>
  <c r="E185" i="2"/>
  <c r="H185" i="2"/>
  <c r="D186" i="2"/>
  <c r="C184" i="2"/>
  <c r="B183" i="2"/>
  <c r="N185" i="2" l="1"/>
  <c r="E186" i="2"/>
  <c r="H186" i="2"/>
  <c r="D187" i="2"/>
  <c r="C185" i="2"/>
  <c r="B184" i="2"/>
  <c r="N186" i="2" l="1"/>
  <c r="E187" i="2"/>
  <c r="H187" i="2"/>
  <c r="D188" i="2"/>
  <c r="C186" i="2"/>
  <c r="B185" i="2"/>
  <c r="E188" i="2" l="1"/>
  <c r="H188" i="2"/>
  <c r="D189" i="2"/>
  <c r="C187" i="2"/>
  <c r="N187" i="2" s="1"/>
  <c r="B186" i="2"/>
  <c r="E189" i="2" l="1"/>
  <c r="H189" i="2"/>
  <c r="D190" i="2"/>
  <c r="C188" i="2"/>
  <c r="N188" i="2" s="1"/>
  <c r="B187" i="2"/>
  <c r="E190" i="2" l="1"/>
  <c r="H190" i="2"/>
  <c r="D191" i="2"/>
  <c r="C189" i="2"/>
  <c r="N189" i="2" s="1"/>
  <c r="B188" i="2"/>
  <c r="E191" i="2" l="1"/>
  <c r="H191" i="2"/>
  <c r="D192" i="2"/>
  <c r="C190" i="2"/>
  <c r="N190" i="2" s="1"/>
  <c r="B189" i="2"/>
  <c r="E192" i="2" l="1"/>
  <c r="H192" i="2"/>
  <c r="D193" i="2"/>
  <c r="C191" i="2"/>
  <c r="N191" i="2" s="1"/>
  <c r="B190" i="2"/>
  <c r="E193" i="2" l="1"/>
  <c r="H193" i="2"/>
  <c r="D194" i="2"/>
  <c r="C192" i="2"/>
  <c r="N192" i="2" s="1"/>
  <c r="B191" i="2"/>
  <c r="E194" i="2" l="1"/>
  <c r="H194" i="2"/>
  <c r="D195" i="2"/>
  <c r="C193" i="2"/>
  <c r="N193" i="2" s="1"/>
  <c r="B192" i="2"/>
  <c r="E195" i="2" l="1"/>
  <c r="H195" i="2"/>
  <c r="D196" i="2"/>
  <c r="C194" i="2"/>
  <c r="N194" i="2" s="1"/>
  <c r="B193" i="2"/>
  <c r="E196" i="2" l="1"/>
  <c r="H196" i="2"/>
  <c r="D197" i="2"/>
  <c r="C195" i="2"/>
  <c r="N195" i="2" s="1"/>
  <c r="B194" i="2"/>
  <c r="N196" i="2" l="1"/>
  <c r="E197" i="2"/>
  <c r="H197" i="2"/>
  <c r="D198" i="2"/>
  <c r="C196" i="2"/>
  <c r="B195" i="2"/>
  <c r="E198" i="2" l="1"/>
  <c r="H198" i="2"/>
  <c r="D199" i="2"/>
  <c r="C197" i="2"/>
  <c r="N197" i="2" s="1"/>
  <c r="B196" i="2"/>
  <c r="N198" i="2" l="1"/>
  <c r="E199" i="2"/>
  <c r="H199" i="2"/>
  <c r="D200" i="2"/>
  <c r="C198" i="2"/>
  <c r="B197" i="2"/>
  <c r="E200" i="2" l="1"/>
  <c r="H200" i="2"/>
  <c r="D201" i="2"/>
  <c r="C199" i="2"/>
  <c r="N199" i="2" s="1"/>
  <c r="B198" i="2"/>
  <c r="N200" i="2" l="1"/>
  <c r="E201" i="2"/>
  <c r="H201" i="2"/>
  <c r="D202" i="2"/>
  <c r="C200" i="2"/>
  <c r="B199" i="2"/>
  <c r="N201" i="2" l="1"/>
  <c r="E202" i="2"/>
  <c r="H202" i="2"/>
  <c r="D203" i="2"/>
  <c r="C201" i="2"/>
  <c r="B200" i="2"/>
  <c r="E203" i="2" l="1"/>
  <c r="H203" i="2"/>
  <c r="D204" i="2"/>
  <c r="C202" i="2"/>
  <c r="N202" i="2" s="1"/>
  <c r="B201" i="2"/>
  <c r="N203" i="2" l="1"/>
  <c r="E204" i="2"/>
  <c r="H204" i="2"/>
  <c r="D205" i="2"/>
  <c r="C203" i="2"/>
  <c r="B202" i="2"/>
  <c r="N204" i="2" l="1"/>
  <c r="E205" i="2"/>
  <c r="H205" i="2"/>
  <c r="D206" i="2"/>
  <c r="C204" i="2"/>
  <c r="B203" i="2"/>
  <c r="E206" i="2" l="1"/>
  <c r="H206" i="2"/>
  <c r="D207" i="2"/>
  <c r="C205" i="2"/>
  <c r="N205" i="2" s="1"/>
  <c r="B204" i="2"/>
  <c r="N206" i="2" l="1"/>
  <c r="E207" i="2"/>
  <c r="H207" i="2"/>
  <c r="D208" i="2"/>
  <c r="C206" i="2"/>
  <c r="B205" i="2"/>
  <c r="E208" i="2" l="1"/>
  <c r="H208" i="2"/>
  <c r="D209" i="2"/>
  <c r="C207" i="2"/>
  <c r="N207" i="2" s="1"/>
  <c r="B206" i="2"/>
  <c r="N208" i="2" l="1"/>
  <c r="E209" i="2"/>
  <c r="H209" i="2"/>
  <c r="D210" i="2"/>
  <c r="C208" i="2"/>
  <c r="B207" i="2"/>
  <c r="N209" i="2" l="1"/>
  <c r="E210" i="2"/>
  <c r="H210" i="2"/>
  <c r="D211" i="2"/>
  <c r="C209" i="2"/>
  <c r="B208" i="2"/>
  <c r="N210" i="2" l="1"/>
  <c r="E211" i="2"/>
  <c r="H211" i="2"/>
  <c r="D212" i="2"/>
  <c r="C210" i="2"/>
  <c r="B209" i="2"/>
  <c r="N211" i="2" l="1"/>
  <c r="E212" i="2"/>
  <c r="H212" i="2"/>
  <c r="D213" i="2"/>
  <c r="C211" i="2"/>
  <c r="B210" i="2"/>
  <c r="N212" i="2" l="1"/>
  <c r="E213" i="2"/>
  <c r="H213" i="2"/>
  <c r="D214" i="2"/>
  <c r="C212" i="2"/>
  <c r="B211" i="2"/>
  <c r="N213" i="2" l="1"/>
  <c r="E214" i="2"/>
  <c r="H214" i="2"/>
  <c r="D215" i="2"/>
  <c r="C213" i="2"/>
  <c r="B212" i="2"/>
  <c r="E215" i="2" l="1"/>
  <c r="H215" i="2"/>
  <c r="D216" i="2"/>
  <c r="C214" i="2"/>
  <c r="N214" i="2" s="1"/>
  <c r="B213" i="2"/>
  <c r="N215" i="2" l="1"/>
  <c r="E216" i="2"/>
  <c r="H216" i="2"/>
  <c r="D217" i="2"/>
  <c r="C215" i="2"/>
  <c r="B214" i="2"/>
  <c r="N216" i="2" l="1"/>
  <c r="E217" i="2"/>
  <c r="H217" i="2"/>
  <c r="D218" i="2"/>
  <c r="C216" i="2"/>
  <c r="B215" i="2"/>
  <c r="N217" i="2" l="1"/>
  <c r="E218" i="2"/>
  <c r="H218" i="2"/>
  <c r="D219" i="2"/>
  <c r="C217" i="2"/>
  <c r="B216" i="2"/>
  <c r="N218" i="2" l="1"/>
  <c r="E219" i="2"/>
  <c r="H219" i="2"/>
  <c r="D220" i="2"/>
  <c r="C218" i="2"/>
  <c r="B217" i="2"/>
  <c r="E220" i="2" l="1"/>
  <c r="H220" i="2"/>
  <c r="D221" i="2"/>
  <c r="C219" i="2"/>
  <c r="N219" i="2" s="1"/>
  <c r="B218" i="2"/>
  <c r="N220" i="2" l="1"/>
  <c r="E221" i="2"/>
  <c r="H221" i="2"/>
  <c r="D222" i="2"/>
  <c r="C220" i="2"/>
  <c r="B219" i="2"/>
  <c r="N221" i="2" l="1"/>
  <c r="E222" i="2"/>
  <c r="H222" i="2"/>
  <c r="D223" i="2"/>
  <c r="C221" i="2"/>
  <c r="B220" i="2"/>
  <c r="N222" i="2" l="1"/>
  <c r="E223" i="2"/>
  <c r="H223" i="2"/>
  <c r="D224" i="2"/>
  <c r="C222" i="2"/>
  <c r="B221" i="2"/>
  <c r="N223" i="2" l="1"/>
  <c r="E224" i="2"/>
  <c r="C7" i="2" s="1"/>
  <c r="C8" i="2" s="1"/>
  <c r="H224" i="2"/>
  <c r="C223" i="2"/>
  <c r="B222" i="2"/>
  <c r="I24" i="2" l="1"/>
  <c r="C14" i="2"/>
  <c r="C224" i="2"/>
  <c r="B223" i="2"/>
  <c r="G25" i="2" l="1"/>
  <c r="F25" i="2" s="1"/>
  <c r="I25" i="2"/>
  <c r="B224" i="2"/>
  <c r="N224" i="2"/>
  <c r="K25" i="2" l="1"/>
  <c r="K22" i="2" s="1"/>
  <c r="C12" i="2" s="1"/>
  <c r="C15" i="2" s="1"/>
  <c r="C16" i="2" s="1"/>
  <c r="L25" i="2"/>
  <c r="L22" i="2" s="1"/>
  <c r="G26" i="2"/>
  <c r="F26" i="2" s="1"/>
  <c r="I26" i="2"/>
  <c r="K26" i="2" l="1"/>
  <c r="L26" i="2"/>
  <c r="G27" i="2"/>
  <c r="F27" i="2" s="1"/>
  <c r="I27" i="2"/>
  <c r="K27" i="2" l="1"/>
  <c r="L27" i="2"/>
  <c r="G28" i="2"/>
  <c r="F28" i="2" s="1"/>
  <c r="I28" i="2"/>
  <c r="K28" i="2" l="1"/>
  <c r="L28" i="2"/>
  <c r="G29" i="2"/>
  <c r="F29" i="2" s="1"/>
  <c r="I29" i="2"/>
  <c r="K29" i="2" l="1"/>
  <c r="L29" i="2"/>
  <c r="G30" i="2"/>
  <c r="F30" i="2" s="1"/>
  <c r="I30" i="2" s="1"/>
  <c r="K30" i="2" l="1"/>
  <c r="L30" i="2"/>
  <c r="G31" i="2"/>
  <c r="F31" i="2" s="1"/>
  <c r="I31" i="2"/>
  <c r="K31" i="2" l="1"/>
  <c r="L31" i="2"/>
  <c r="G32" i="2"/>
  <c r="F32" i="2" s="1"/>
  <c r="I32" i="2" s="1"/>
  <c r="K32" i="2" l="1"/>
  <c r="L32" i="2"/>
  <c r="G33" i="2"/>
  <c r="F33" i="2" s="1"/>
  <c r="I33" i="2"/>
  <c r="K33" i="2" l="1"/>
  <c r="L33" i="2"/>
  <c r="G34" i="2"/>
  <c r="F34" i="2" s="1"/>
  <c r="I34" i="2" s="1"/>
  <c r="K34" i="2" l="1"/>
  <c r="L34" i="2"/>
  <c r="G35" i="2"/>
  <c r="F35" i="2" s="1"/>
  <c r="I35" i="2" s="1"/>
  <c r="K35" i="2" l="1"/>
  <c r="L35" i="2"/>
  <c r="G36" i="2"/>
  <c r="F36" i="2" s="1"/>
  <c r="I36" i="2" s="1"/>
  <c r="K36" i="2" l="1"/>
  <c r="L36" i="2"/>
  <c r="G37" i="2"/>
  <c r="F37" i="2" s="1"/>
  <c r="I37" i="2"/>
  <c r="K37" i="2" l="1"/>
  <c r="L37" i="2"/>
  <c r="G38" i="2"/>
  <c r="F38" i="2" s="1"/>
  <c r="I38" i="2"/>
  <c r="K38" i="2" l="1"/>
  <c r="L38" i="2"/>
  <c r="G39" i="2"/>
  <c r="F39" i="2" s="1"/>
  <c r="I39" i="2" s="1"/>
  <c r="K39" i="2" l="1"/>
  <c r="L39" i="2"/>
  <c r="G40" i="2"/>
  <c r="F40" i="2" s="1"/>
  <c r="I40" i="2"/>
  <c r="K40" i="2" l="1"/>
  <c r="L40" i="2"/>
  <c r="G41" i="2"/>
  <c r="F41" i="2" s="1"/>
  <c r="I41" i="2" s="1"/>
  <c r="K41" i="2" l="1"/>
  <c r="L41" i="2"/>
  <c r="G42" i="2"/>
  <c r="F42" i="2" s="1"/>
  <c r="I42" i="2"/>
  <c r="K42" i="2" l="1"/>
  <c r="L42" i="2"/>
  <c r="G43" i="2"/>
  <c r="F43" i="2" s="1"/>
  <c r="I43" i="2" s="1"/>
  <c r="K43" i="2" l="1"/>
  <c r="L43" i="2"/>
  <c r="G44" i="2"/>
  <c r="F44" i="2" s="1"/>
  <c r="I44" i="2"/>
  <c r="K44" i="2" l="1"/>
  <c r="L44" i="2"/>
  <c r="G45" i="2"/>
  <c r="F45" i="2" s="1"/>
  <c r="I45" i="2"/>
  <c r="K45" i="2" l="1"/>
  <c r="L45" i="2"/>
  <c r="G46" i="2"/>
  <c r="F46" i="2" s="1"/>
  <c r="I46" i="2"/>
  <c r="K46" i="2" l="1"/>
  <c r="L46" i="2"/>
  <c r="G47" i="2"/>
  <c r="F47" i="2" s="1"/>
  <c r="I47" i="2"/>
  <c r="K47" i="2" l="1"/>
  <c r="L47" i="2"/>
  <c r="G48" i="2"/>
  <c r="F48" i="2" s="1"/>
  <c r="I48" i="2" s="1"/>
  <c r="K48" i="2" l="1"/>
  <c r="L48" i="2"/>
  <c r="G49" i="2"/>
  <c r="F49" i="2" s="1"/>
  <c r="I49" i="2" s="1"/>
  <c r="K49" i="2" l="1"/>
  <c r="L49" i="2"/>
  <c r="G50" i="2"/>
  <c r="F50" i="2" s="1"/>
  <c r="I50" i="2" s="1"/>
  <c r="K50" i="2" l="1"/>
  <c r="L50" i="2"/>
  <c r="G51" i="2"/>
  <c r="F51" i="2" s="1"/>
  <c r="I51" i="2" s="1"/>
  <c r="K51" i="2" l="1"/>
  <c r="L51" i="2"/>
  <c r="G52" i="2"/>
  <c r="F52" i="2" s="1"/>
  <c r="I52" i="2" s="1"/>
  <c r="K52" i="2" l="1"/>
  <c r="L52" i="2"/>
  <c r="G53" i="2"/>
  <c r="F53" i="2" s="1"/>
  <c r="I53" i="2" s="1"/>
  <c r="K53" i="2" l="1"/>
  <c r="L53" i="2"/>
  <c r="G54" i="2"/>
  <c r="F54" i="2" s="1"/>
  <c r="I54" i="2" s="1"/>
  <c r="K54" i="2" l="1"/>
  <c r="L54" i="2"/>
  <c r="G55" i="2"/>
  <c r="F55" i="2" s="1"/>
  <c r="I55" i="2" s="1"/>
  <c r="K55" i="2" l="1"/>
  <c r="L55" i="2"/>
  <c r="G56" i="2"/>
  <c r="F56" i="2" s="1"/>
  <c r="I56" i="2" s="1"/>
  <c r="K56" i="2" l="1"/>
  <c r="L56" i="2"/>
  <c r="G57" i="2"/>
  <c r="F57" i="2" s="1"/>
  <c r="I57" i="2" s="1"/>
  <c r="K57" i="2" l="1"/>
  <c r="L57" i="2"/>
  <c r="G58" i="2"/>
  <c r="F58" i="2" s="1"/>
  <c r="I58" i="2" s="1"/>
  <c r="K58" i="2" l="1"/>
  <c r="L58" i="2"/>
  <c r="G59" i="2"/>
  <c r="F59" i="2" s="1"/>
  <c r="I59" i="2" s="1"/>
  <c r="K59" i="2" l="1"/>
  <c r="L59" i="2"/>
  <c r="G60" i="2"/>
  <c r="F60" i="2" s="1"/>
  <c r="I60" i="2" s="1"/>
  <c r="K60" i="2" l="1"/>
  <c r="L60" i="2"/>
  <c r="G61" i="2"/>
  <c r="F61" i="2" s="1"/>
  <c r="I61" i="2" s="1"/>
  <c r="K61" i="2" l="1"/>
  <c r="L61" i="2"/>
  <c r="G62" i="2"/>
  <c r="F62" i="2" s="1"/>
  <c r="I62" i="2"/>
  <c r="K62" i="2" l="1"/>
  <c r="L62" i="2"/>
  <c r="G63" i="2"/>
  <c r="F63" i="2" s="1"/>
  <c r="I63" i="2"/>
  <c r="K63" i="2" l="1"/>
  <c r="L63" i="2"/>
  <c r="G64" i="2"/>
  <c r="F64" i="2" s="1"/>
  <c r="I64" i="2"/>
  <c r="K64" i="2" l="1"/>
  <c r="L64" i="2"/>
  <c r="G65" i="2"/>
  <c r="F65" i="2" s="1"/>
  <c r="I65" i="2" s="1"/>
  <c r="K65" i="2" l="1"/>
  <c r="L65" i="2"/>
  <c r="G66" i="2"/>
  <c r="F66" i="2" s="1"/>
  <c r="I66" i="2"/>
  <c r="K66" i="2" l="1"/>
  <c r="L66" i="2"/>
  <c r="G67" i="2"/>
  <c r="F67" i="2" s="1"/>
  <c r="I67" i="2"/>
  <c r="K67" i="2" l="1"/>
  <c r="L67" i="2"/>
  <c r="G68" i="2"/>
  <c r="F68" i="2" s="1"/>
  <c r="I68" i="2"/>
  <c r="K68" i="2" l="1"/>
  <c r="L68" i="2"/>
  <c r="G69" i="2"/>
  <c r="F69" i="2" s="1"/>
  <c r="I69" i="2" s="1"/>
  <c r="K69" i="2" l="1"/>
  <c r="L69" i="2"/>
  <c r="G70" i="2"/>
  <c r="F70" i="2" s="1"/>
  <c r="I70" i="2" s="1"/>
  <c r="K70" i="2" l="1"/>
  <c r="L70" i="2"/>
  <c r="G71" i="2"/>
  <c r="F71" i="2" s="1"/>
  <c r="I71" i="2" s="1"/>
  <c r="K71" i="2" l="1"/>
  <c r="L71" i="2"/>
  <c r="G72" i="2"/>
  <c r="F72" i="2" s="1"/>
  <c r="I72" i="2"/>
  <c r="K72" i="2" l="1"/>
  <c r="L72" i="2"/>
  <c r="G73" i="2"/>
  <c r="F73" i="2" s="1"/>
  <c r="I73" i="2" s="1"/>
  <c r="K73" i="2" l="1"/>
  <c r="L73" i="2"/>
  <c r="G74" i="2"/>
  <c r="F74" i="2" s="1"/>
  <c r="I74" i="2" s="1"/>
  <c r="K74" i="2" l="1"/>
  <c r="L74" i="2"/>
  <c r="G75" i="2"/>
  <c r="F75" i="2" s="1"/>
  <c r="I75" i="2"/>
  <c r="K75" i="2" l="1"/>
  <c r="L75" i="2"/>
  <c r="G76" i="2"/>
  <c r="F76" i="2" s="1"/>
  <c r="I76" i="2" s="1"/>
  <c r="K76" i="2" l="1"/>
  <c r="L76" i="2"/>
  <c r="G77" i="2"/>
  <c r="F77" i="2" s="1"/>
  <c r="I77" i="2" s="1"/>
  <c r="K77" i="2" l="1"/>
  <c r="L77" i="2"/>
  <c r="G78" i="2"/>
  <c r="F78" i="2" s="1"/>
  <c r="I78" i="2"/>
  <c r="K78" i="2" l="1"/>
  <c r="L78" i="2"/>
  <c r="G79" i="2"/>
  <c r="F79" i="2" s="1"/>
  <c r="I79" i="2"/>
  <c r="K79" i="2" l="1"/>
  <c r="L79" i="2"/>
  <c r="G80" i="2"/>
  <c r="F80" i="2" s="1"/>
  <c r="I80" i="2"/>
  <c r="K80" i="2" l="1"/>
  <c r="L80" i="2"/>
  <c r="G81" i="2"/>
  <c r="F81" i="2" s="1"/>
  <c r="I81" i="2"/>
  <c r="K81" i="2" l="1"/>
  <c r="L81" i="2"/>
  <c r="G82" i="2"/>
  <c r="F82" i="2" s="1"/>
  <c r="I82" i="2" s="1"/>
  <c r="K82" i="2" l="1"/>
  <c r="L82" i="2"/>
  <c r="G83" i="2"/>
  <c r="F83" i="2" s="1"/>
  <c r="I83" i="2" s="1"/>
  <c r="K83" i="2" l="1"/>
  <c r="L83" i="2"/>
  <c r="G84" i="2"/>
  <c r="F84" i="2" s="1"/>
  <c r="I84" i="2" s="1"/>
  <c r="K84" i="2" l="1"/>
  <c r="L84" i="2"/>
  <c r="G85" i="2"/>
  <c r="F85" i="2" s="1"/>
  <c r="I85" i="2"/>
  <c r="K85" i="2" l="1"/>
  <c r="L85" i="2"/>
  <c r="G86" i="2"/>
  <c r="F86" i="2" s="1"/>
  <c r="I86" i="2" s="1"/>
  <c r="K86" i="2" l="1"/>
  <c r="L86" i="2"/>
  <c r="G87" i="2"/>
  <c r="F87" i="2" s="1"/>
  <c r="I87" i="2" s="1"/>
  <c r="K87" i="2" l="1"/>
  <c r="L87" i="2"/>
  <c r="G88" i="2"/>
  <c r="F88" i="2" s="1"/>
  <c r="I88" i="2" s="1"/>
  <c r="K88" i="2" l="1"/>
  <c r="L88" i="2"/>
  <c r="G89" i="2"/>
  <c r="F89" i="2" s="1"/>
  <c r="I89" i="2"/>
  <c r="K89" i="2" l="1"/>
  <c r="L89" i="2"/>
  <c r="G90" i="2"/>
  <c r="F90" i="2" s="1"/>
  <c r="I90" i="2"/>
  <c r="K90" i="2" l="1"/>
  <c r="L90" i="2"/>
  <c r="G91" i="2"/>
  <c r="F91" i="2" s="1"/>
  <c r="I91" i="2"/>
  <c r="K91" i="2" l="1"/>
  <c r="L91" i="2"/>
  <c r="G92" i="2"/>
  <c r="F92" i="2" s="1"/>
  <c r="I92" i="2" s="1"/>
  <c r="K92" i="2" l="1"/>
  <c r="L92" i="2"/>
  <c r="G93" i="2"/>
  <c r="F93" i="2" s="1"/>
  <c r="I93" i="2" s="1"/>
  <c r="K93" i="2" l="1"/>
  <c r="L93" i="2"/>
  <c r="G94" i="2"/>
  <c r="F94" i="2" s="1"/>
  <c r="I94" i="2" s="1"/>
  <c r="K94" i="2" l="1"/>
  <c r="L94" i="2"/>
  <c r="G95" i="2"/>
  <c r="F95" i="2" s="1"/>
  <c r="I95" i="2" s="1"/>
  <c r="K95" i="2" l="1"/>
  <c r="L95" i="2"/>
  <c r="G96" i="2"/>
  <c r="F96" i="2" s="1"/>
  <c r="I96" i="2" s="1"/>
  <c r="K96" i="2" l="1"/>
  <c r="L96" i="2"/>
  <c r="G97" i="2"/>
  <c r="F97" i="2" s="1"/>
  <c r="I97" i="2"/>
  <c r="K97" i="2" l="1"/>
  <c r="L97" i="2"/>
  <c r="G98" i="2"/>
  <c r="F98" i="2" s="1"/>
  <c r="I98" i="2"/>
  <c r="K98" i="2" l="1"/>
  <c r="L98" i="2"/>
  <c r="G99" i="2"/>
  <c r="F99" i="2" s="1"/>
  <c r="I99" i="2"/>
  <c r="K99" i="2" l="1"/>
  <c r="L99" i="2"/>
  <c r="G100" i="2"/>
  <c r="F100" i="2" s="1"/>
  <c r="I100" i="2"/>
  <c r="K100" i="2" l="1"/>
  <c r="L100" i="2"/>
  <c r="G101" i="2"/>
  <c r="F101" i="2" s="1"/>
  <c r="I101" i="2"/>
  <c r="K101" i="2" l="1"/>
  <c r="L101" i="2"/>
  <c r="G102" i="2"/>
  <c r="F102" i="2" s="1"/>
  <c r="I102" i="2" s="1"/>
  <c r="K102" i="2" l="1"/>
  <c r="L102" i="2"/>
  <c r="G103" i="2"/>
  <c r="F103" i="2" s="1"/>
  <c r="I103" i="2" s="1"/>
  <c r="K103" i="2" l="1"/>
  <c r="L103" i="2"/>
  <c r="G104" i="2"/>
  <c r="F104" i="2" s="1"/>
  <c r="I104" i="2"/>
  <c r="K104" i="2" l="1"/>
  <c r="L104" i="2"/>
  <c r="G105" i="2"/>
  <c r="F105" i="2" s="1"/>
  <c r="I105" i="2" s="1"/>
  <c r="K105" i="2" l="1"/>
  <c r="L105" i="2"/>
  <c r="G106" i="2"/>
  <c r="F106" i="2" s="1"/>
  <c r="I106" i="2" s="1"/>
  <c r="K106" i="2" l="1"/>
  <c r="L106" i="2"/>
  <c r="G107" i="2"/>
  <c r="F107" i="2" s="1"/>
  <c r="I107" i="2"/>
  <c r="K107" i="2" l="1"/>
  <c r="L107" i="2"/>
  <c r="G108" i="2"/>
  <c r="F108" i="2" s="1"/>
  <c r="I108" i="2"/>
  <c r="K108" i="2" l="1"/>
  <c r="L108" i="2"/>
  <c r="G109" i="2"/>
  <c r="F109" i="2" s="1"/>
  <c r="I109" i="2" s="1"/>
  <c r="K109" i="2" l="1"/>
  <c r="L109" i="2"/>
  <c r="G110" i="2"/>
  <c r="F110" i="2" s="1"/>
  <c r="I110" i="2" s="1"/>
  <c r="K110" i="2" l="1"/>
  <c r="L110" i="2"/>
  <c r="G111" i="2"/>
  <c r="F111" i="2" s="1"/>
  <c r="I111" i="2"/>
  <c r="L111" i="2" l="1"/>
  <c r="K111" i="2"/>
  <c r="G112" i="2"/>
  <c r="F112" i="2" s="1"/>
  <c r="I112" i="2" s="1"/>
  <c r="G113" i="2" l="1"/>
  <c r="F113" i="2" s="1"/>
  <c r="I113" i="2" s="1"/>
  <c r="L112" i="2"/>
  <c r="K112" i="2"/>
  <c r="I114" i="2" l="1"/>
  <c r="G114" i="2"/>
  <c r="F114" i="2" s="1"/>
  <c r="L113" i="2"/>
  <c r="K113" i="2"/>
  <c r="G115" i="2" l="1"/>
  <c r="F115" i="2" s="1"/>
  <c r="I115" i="2" s="1"/>
  <c r="K114" i="2"/>
  <c r="L114" i="2"/>
  <c r="K115" i="2" l="1"/>
  <c r="L115" i="2"/>
  <c r="I116" i="2"/>
  <c r="G116" i="2"/>
  <c r="F116" i="2" s="1"/>
  <c r="I117" i="2" l="1"/>
  <c r="G117" i="2"/>
  <c r="F117" i="2" s="1"/>
  <c r="K116" i="2"/>
  <c r="L116" i="2"/>
  <c r="G118" i="2" l="1"/>
  <c r="F118" i="2" s="1"/>
  <c r="I118" i="2"/>
  <c r="K117" i="2"/>
  <c r="L117" i="2"/>
  <c r="L118" i="2" l="1"/>
  <c r="K118" i="2"/>
  <c r="G119" i="2"/>
  <c r="F119" i="2" s="1"/>
  <c r="I119" i="2" s="1"/>
  <c r="K119" i="2" l="1"/>
  <c r="L119" i="2"/>
  <c r="G120" i="2"/>
  <c r="F120" i="2" s="1"/>
  <c r="I120" i="2" s="1"/>
  <c r="K120" i="2" l="1"/>
  <c r="L120" i="2"/>
  <c r="G121" i="2"/>
  <c r="F121" i="2" s="1"/>
  <c r="I121" i="2"/>
  <c r="K121" i="2" l="1"/>
  <c r="L121" i="2"/>
  <c r="G122" i="2"/>
  <c r="F122" i="2" s="1"/>
  <c r="I122" i="2" s="1"/>
  <c r="K122" i="2" l="1"/>
  <c r="L122" i="2"/>
  <c r="G123" i="2"/>
  <c r="F123" i="2" s="1"/>
  <c r="I123" i="2"/>
  <c r="K123" i="2" l="1"/>
  <c r="L123" i="2"/>
  <c r="G124" i="2"/>
  <c r="F124" i="2" s="1"/>
  <c r="I124" i="2"/>
  <c r="K124" i="2" l="1"/>
  <c r="L124" i="2"/>
  <c r="G125" i="2"/>
  <c r="F125" i="2" s="1"/>
  <c r="I125" i="2"/>
  <c r="K125" i="2" l="1"/>
  <c r="L125" i="2"/>
  <c r="G126" i="2"/>
  <c r="F126" i="2" s="1"/>
  <c r="I126" i="2" s="1"/>
  <c r="K126" i="2" l="1"/>
  <c r="L126" i="2"/>
  <c r="G127" i="2"/>
  <c r="F127" i="2" s="1"/>
  <c r="I127" i="2" s="1"/>
  <c r="K127" i="2" l="1"/>
  <c r="L127" i="2"/>
  <c r="G128" i="2"/>
  <c r="F128" i="2" s="1"/>
  <c r="I128" i="2" s="1"/>
  <c r="K128" i="2" l="1"/>
  <c r="L128" i="2"/>
  <c r="G129" i="2"/>
  <c r="F129" i="2" s="1"/>
  <c r="I129" i="2" s="1"/>
  <c r="K129" i="2" l="1"/>
  <c r="L129" i="2"/>
  <c r="G130" i="2"/>
  <c r="F130" i="2" s="1"/>
  <c r="I130" i="2" s="1"/>
  <c r="K130" i="2" l="1"/>
  <c r="L130" i="2"/>
  <c r="G131" i="2"/>
  <c r="F131" i="2" s="1"/>
  <c r="I131" i="2" s="1"/>
  <c r="K131" i="2" l="1"/>
  <c r="L131" i="2"/>
  <c r="G132" i="2"/>
  <c r="F132" i="2" s="1"/>
  <c r="I132" i="2" s="1"/>
  <c r="K132" i="2" l="1"/>
  <c r="L132" i="2"/>
  <c r="G133" i="2"/>
  <c r="F133" i="2" s="1"/>
  <c r="I133" i="2"/>
  <c r="K133" i="2" l="1"/>
  <c r="L133" i="2"/>
  <c r="G134" i="2"/>
  <c r="F134" i="2" s="1"/>
  <c r="I134" i="2"/>
  <c r="K134" i="2" l="1"/>
  <c r="L134" i="2"/>
  <c r="G135" i="2"/>
  <c r="F135" i="2" s="1"/>
  <c r="I135" i="2"/>
  <c r="K135" i="2" l="1"/>
  <c r="L135" i="2"/>
  <c r="G136" i="2"/>
  <c r="F136" i="2" s="1"/>
  <c r="I136" i="2"/>
  <c r="K136" i="2" l="1"/>
  <c r="L136" i="2"/>
  <c r="G137" i="2"/>
  <c r="F137" i="2" s="1"/>
  <c r="I137" i="2"/>
  <c r="K137" i="2" l="1"/>
  <c r="L137" i="2"/>
  <c r="G138" i="2"/>
  <c r="F138" i="2" s="1"/>
  <c r="I138" i="2"/>
  <c r="K138" i="2" l="1"/>
  <c r="L138" i="2"/>
  <c r="G139" i="2"/>
  <c r="F139" i="2" s="1"/>
  <c r="I139" i="2"/>
  <c r="K139" i="2" l="1"/>
  <c r="L139" i="2"/>
  <c r="G140" i="2"/>
  <c r="F140" i="2" s="1"/>
  <c r="I140" i="2"/>
  <c r="K140" i="2" l="1"/>
  <c r="L140" i="2"/>
  <c r="G141" i="2"/>
  <c r="F141" i="2" s="1"/>
  <c r="I141" i="2"/>
  <c r="K141" i="2" l="1"/>
  <c r="L141" i="2"/>
  <c r="G142" i="2"/>
  <c r="F142" i="2" s="1"/>
  <c r="I142" i="2"/>
  <c r="K142" i="2" l="1"/>
  <c r="L142" i="2"/>
  <c r="G143" i="2"/>
  <c r="F143" i="2" s="1"/>
  <c r="I143" i="2"/>
  <c r="K143" i="2" l="1"/>
  <c r="L143" i="2"/>
  <c r="G144" i="2"/>
  <c r="F144" i="2" s="1"/>
  <c r="I144" i="2"/>
  <c r="K144" i="2" l="1"/>
  <c r="L144" i="2"/>
  <c r="G145" i="2"/>
  <c r="F145" i="2" s="1"/>
  <c r="I145" i="2"/>
  <c r="K145" i="2" l="1"/>
  <c r="L145" i="2"/>
  <c r="G146" i="2"/>
  <c r="F146" i="2" s="1"/>
  <c r="I146" i="2"/>
  <c r="K146" i="2" l="1"/>
  <c r="L146" i="2"/>
  <c r="G147" i="2"/>
  <c r="F147" i="2" s="1"/>
  <c r="I147" i="2"/>
  <c r="K147" i="2" l="1"/>
  <c r="L147" i="2"/>
  <c r="G148" i="2"/>
  <c r="F148" i="2" s="1"/>
  <c r="I148" i="2"/>
  <c r="K148" i="2" l="1"/>
  <c r="L148" i="2"/>
  <c r="G149" i="2"/>
  <c r="F149" i="2" s="1"/>
  <c r="I149" i="2"/>
  <c r="K149" i="2" l="1"/>
  <c r="L149" i="2"/>
  <c r="G150" i="2"/>
  <c r="F150" i="2" s="1"/>
  <c r="I150" i="2"/>
  <c r="K150" i="2" l="1"/>
  <c r="L150" i="2"/>
  <c r="G151" i="2"/>
  <c r="F151" i="2" s="1"/>
  <c r="I151" i="2" s="1"/>
  <c r="K151" i="2" l="1"/>
  <c r="L151" i="2"/>
  <c r="G152" i="2"/>
  <c r="F152" i="2" s="1"/>
  <c r="I152" i="2" s="1"/>
  <c r="K152" i="2" l="1"/>
  <c r="L152" i="2"/>
  <c r="G153" i="2"/>
  <c r="F153" i="2" s="1"/>
  <c r="I153" i="2"/>
  <c r="K153" i="2" l="1"/>
  <c r="L153" i="2"/>
  <c r="G154" i="2"/>
  <c r="F154" i="2" s="1"/>
  <c r="I154" i="2"/>
  <c r="K154" i="2" l="1"/>
  <c r="L154" i="2"/>
  <c r="G155" i="2"/>
  <c r="F155" i="2" s="1"/>
  <c r="I155" i="2" s="1"/>
  <c r="K155" i="2" l="1"/>
  <c r="L155" i="2"/>
  <c r="G156" i="2"/>
  <c r="F156" i="2" s="1"/>
  <c r="I156" i="2"/>
  <c r="K156" i="2" l="1"/>
  <c r="L156" i="2"/>
  <c r="G157" i="2"/>
  <c r="F157" i="2" s="1"/>
  <c r="I157" i="2"/>
  <c r="K157" i="2" l="1"/>
  <c r="L157" i="2"/>
  <c r="G158" i="2"/>
  <c r="F158" i="2" s="1"/>
  <c r="I158" i="2" s="1"/>
  <c r="K158" i="2" l="1"/>
  <c r="L158" i="2"/>
  <c r="G159" i="2"/>
  <c r="F159" i="2" s="1"/>
  <c r="I159" i="2" s="1"/>
  <c r="K159" i="2" l="1"/>
  <c r="L159" i="2"/>
  <c r="G160" i="2"/>
  <c r="F160" i="2" s="1"/>
  <c r="I160" i="2"/>
  <c r="K160" i="2" l="1"/>
  <c r="L160" i="2"/>
  <c r="G161" i="2"/>
  <c r="F161" i="2" s="1"/>
  <c r="I161" i="2" s="1"/>
  <c r="K161" i="2" l="1"/>
  <c r="L161" i="2"/>
  <c r="G162" i="2"/>
  <c r="F162" i="2" s="1"/>
  <c r="I162" i="2" s="1"/>
  <c r="K162" i="2" l="1"/>
  <c r="L162" i="2"/>
  <c r="G163" i="2"/>
  <c r="F163" i="2" s="1"/>
  <c r="I163" i="2"/>
  <c r="K163" i="2" l="1"/>
  <c r="L163" i="2"/>
  <c r="G164" i="2"/>
  <c r="F164" i="2" s="1"/>
  <c r="I164" i="2" s="1"/>
  <c r="K164" i="2" l="1"/>
  <c r="L164" i="2"/>
  <c r="G165" i="2"/>
  <c r="F165" i="2" s="1"/>
  <c r="I165" i="2"/>
  <c r="K165" i="2" l="1"/>
  <c r="L165" i="2"/>
  <c r="G166" i="2"/>
  <c r="F166" i="2" s="1"/>
  <c r="I166" i="2" s="1"/>
  <c r="K166" i="2" l="1"/>
  <c r="L166" i="2"/>
  <c r="G167" i="2"/>
  <c r="F167" i="2" s="1"/>
  <c r="I167" i="2" s="1"/>
  <c r="K167" i="2" l="1"/>
  <c r="L167" i="2"/>
  <c r="G168" i="2"/>
  <c r="F168" i="2" s="1"/>
  <c r="I168" i="2" s="1"/>
  <c r="K168" i="2" l="1"/>
  <c r="L168" i="2"/>
  <c r="G169" i="2"/>
  <c r="F169" i="2" s="1"/>
  <c r="I169" i="2" s="1"/>
  <c r="K169" i="2" l="1"/>
  <c r="L169" i="2"/>
  <c r="G170" i="2"/>
  <c r="F170" i="2" s="1"/>
  <c r="I170" i="2" s="1"/>
  <c r="K170" i="2" l="1"/>
  <c r="L170" i="2"/>
  <c r="G171" i="2"/>
  <c r="F171" i="2" s="1"/>
  <c r="I171" i="2" s="1"/>
  <c r="K171" i="2" l="1"/>
  <c r="L171" i="2"/>
  <c r="G172" i="2"/>
  <c r="F172" i="2" s="1"/>
  <c r="I172" i="2" s="1"/>
  <c r="K172" i="2" l="1"/>
  <c r="L172" i="2"/>
  <c r="G173" i="2"/>
  <c r="F173" i="2" s="1"/>
  <c r="I173" i="2"/>
  <c r="K173" i="2" l="1"/>
  <c r="L173" i="2"/>
  <c r="G174" i="2"/>
  <c r="F174" i="2" s="1"/>
  <c r="I174" i="2" s="1"/>
  <c r="K174" i="2" l="1"/>
  <c r="L174" i="2"/>
  <c r="G175" i="2"/>
  <c r="F175" i="2" s="1"/>
  <c r="I175" i="2"/>
  <c r="K175" i="2" l="1"/>
  <c r="L175" i="2"/>
  <c r="G176" i="2"/>
  <c r="F176" i="2" s="1"/>
  <c r="I176" i="2"/>
  <c r="K176" i="2" l="1"/>
  <c r="L176" i="2"/>
  <c r="G177" i="2"/>
  <c r="F177" i="2" s="1"/>
  <c r="I177" i="2" s="1"/>
  <c r="K177" i="2" l="1"/>
  <c r="L177" i="2"/>
  <c r="G178" i="2"/>
  <c r="F178" i="2" s="1"/>
  <c r="I178" i="2" s="1"/>
  <c r="K178" i="2" l="1"/>
  <c r="L178" i="2"/>
  <c r="G179" i="2"/>
  <c r="F179" i="2" s="1"/>
  <c r="I179" i="2" s="1"/>
  <c r="K179" i="2" l="1"/>
  <c r="L179" i="2"/>
  <c r="G180" i="2"/>
  <c r="F180" i="2" s="1"/>
  <c r="I180" i="2"/>
  <c r="K180" i="2" l="1"/>
  <c r="L180" i="2"/>
  <c r="G181" i="2"/>
  <c r="F181" i="2" s="1"/>
  <c r="I181" i="2"/>
  <c r="K181" i="2" l="1"/>
  <c r="L181" i="2"/>
  <c r="G182" i="2"/>
  <c r="F182" i="2" s="1"/>
  <c r="I182" i="2"/>
  <c r="K182" i="2" l="1"/>
  <c r="L182" i="2"/>
  <c r="G183" i="2"/>
  <c r="F183" i="2" s="1"/>
  <c r="I183" i="2" s="1"/>
  <c r="K183" i="2" l="1"/>
  <c r="L183" i="2"/>
  <c r="G184" i="2"/>
  <c r="F184" i="2" s="1"/>
  <c r="I184" i="2"/>
  <c r="K184" i="2" l="1"/>
  <c r="L184" i="2"/>
  <c r="G185" i="2"/>
  <c r="F185" i="2" s="1"/>
  <c r="I185" i="2"/>
  <c r="K185" i="2" l="1"/>
  <c r="L185" i="2"/>
  <c r="G186" i="2"/>
  <c r="F186" i="2" s="1"/>
  <c r="I186" i="2"/>
  <c r="K186" i="2" l="1"/>
  <c r="L186" i="2"/>
  <c r="G187" i="2"/>
  <c r="F187" i="2" s="1"/>
  <c r="I187" i="2"/>
  <c r="K187" i="2" l="1"/>
  <c r="L187" i="2"/>
  <c r="G188" i="2"/>
  <c r="F188" i="2" s="1"/>
  <c r="I188" i="2"/>
  <c r="K188" i="2" l="1"/>
  <c r="L188" i="2"/>
  <c r="G189" i="2"/>
  <c r="F189" i="2" s="1"/>
  <c r="I189" i="2"/>
  <c r="K189" i="2" l="1"/>
  <c r="L189" i="2"/>
  <c r="G190" i="2"/>
  <c r="F190" i="2" s="1"/>
  <c r="I190" i="2"/>
  <c r="K190" i="2" l="1"/>
  <c r="L190" i="2"/>
  <c r="G191" i="2"/>
  <c r="F191" i="2" s="1"/>
  <c r="I191" i="2"/>
  <c r="K191" i="2" l="1"/>
  <c r="L191" i="2"/>
  <c r="G192" i="2"/>
  <c r="F192" i="2" s="1"/>
  <c r="I192" i="2"/>
  <c r="K192" i="2" l="1"/>
  <c r="L192" i="2"/>
  <c r="G193" i="2"/>
  <c r="F193" i="2" s="1"/>
  <c r="I193" i="2"/>
  <c r="K193" i="2" l="1"/>
  <c r="L193" i="2"/>
  <c r="G194" i="2"/>
  <c r="F194" i="2" s="1"/>
  <c r="I194" i="2" s="1"/>
  <c r="K194" i="2" l="1"/>
  <c r="L194" i="2"/>
  <c r="G195" i="2"/>
  <c r="F195" i="2" s="1"/>
  <c r="I195" i="2"/>
  <c r="K195" i="2" l="1"/>
  <c r="L195" i="2"/>
  <c r="G196" i="2"/>
  <c r="F196" i="2" s="1"/>
  <c r="I196" i="2"/>
  <c r="K196" i="2" l="1"/>
  <c r="L196" i="2"/>
  <c r="G197" i="2"/>
  <c r="F197" i="2" s="1"/>
  <c r="I197" i="2" s="1"/>
  <c r="K197" i="2" l="1"/>
  <c r="L197" i="2"/>
  <c r="G198" i="2"/>
  <c r="F198" i="2" s="1"/>
  <c r="I198" i="2"/>
  <c r="K198" i="2" l="1"/>
  <c r="L198" i="2"/>
  <c r="G199" i="2"/>
  <c r="F199" i="2" s="1"/>
  <c r="I199" i="2" s="1"/>
  <c r="L199" i="2" l="1"/>
  <c r="K199" i="2"/>
  <c r="G200" i="2"/>
  <c r="F200" i="2" s="1"/>
  <c r="I200" i="2" s="1"/>
  <c r="K200" i="2" l="1"/>
  <c r="L200" i="2"/>
  <c r="G201" i="2"/>
  <c r="F201" i="2" s="1"/>
  <c r="I201" i="2" s="1"/>
  <c r="K201" i="2" l="1"/>
  <c r="L201" i="2"/>
  <c r="G202" i="2"/>
  <c r="F202" i="2" s="1"/>
  <c r="I202" i="2" s="1"/>
  <c r="K202" i="2" l="1"/>
  <c r="L202" i="2"/>
  <c r="G203" i="2"/>
  <c r="F203" i="2" s="1"/>
  <c r="I203" i="2" s="1"/>
  <c r="L203" i="2" l="1"/>
  <c r="K203" i="2"/>
  <c r="G204" i="2"/>
  <c r="F204" i="2" s="1"/>
  <c r="I204" i="2"/>
  <c r="K204" i="2" l="1"/>
  <c r="L204" i="2"/>
  <c r="G205" i="2"/>
  <c r="F205" i="2" s="1"/>
  <c r="I205" i="2" s="1"/>
  <c r="K205" i="2" l="1"/>
  <c r="L205" i="2"/>
  <c r="G206" i="2"/>
  <c r="F206" i="2" s="1"/>
  <c r="I206" i="2" s="1"/>
  <c r="K206" i="2" l="1"/>
  <c r="L206" i="2"/>
  <c r="G207" i="2"/>
  <c r="F207" i="2" s="1"/>
  <c r="I207" i="2"/>
  <c r="K207" i="2" l="1"/>
  <c r="L207" i="2"/>
  <c r="G208" i="2"/>
  <c r="F208" i="2" s="1"/>
  <c r="I208" i="2"/>
  <c r="K208" i="2" l="1"/>
  <c r="L208" i="2"/>
  <c r="G209" i="2"/>
  <c r="F209" i="2" s="1"/>
  <c r="I209" i="2" s="1"/>
  <c r="K209" i="2" l="1"/>
  <c r="L209" i="2"/>
  <c r="G210" i="2"/>
  <c r="F210" i="2" s="1"/>
  <c r="I210" i="2"/>
  <c r="K210" i="2" l="1"/>
  <c r="L210" i="2"/>
  <c r="G211" i="2"/>
  <c r="F211" i="2" s="1"/>
  <c r="I211" i="2"/>
  <c r="K211" i="2" l="1"/>
  <c r="L211" i="2"/>
  <c r="G212" i="2"/>
  <c r="F212" i="2" s="1"/>
  <c r="I212" i="2"/>
  <c r="K212" i="2" l="1"/>
  <c r="L212" i="2"/>
  <c r="G213" i="2"/>
  <c r="F213" i="2" s="1"/>
  <c r="I213" i="2"/>
  <c r="K213" i="2" l="1"/>
  <c r="L213" i="2"/>
  <c r="G214" i="2"/>
  <c r="F214" i="2" s="1"/>
  <c r="I214" i="2" s="1"/>
  <c r="K214" i="2" l="1"/>
  <c r="L214" i="2"/>
  <c r="G215" i="2"/>
  <c r="F215" i="2" s="1"/>
  <c r="I215" i="2"/>
  <c r="K215" i="2" l="1"/>
  <c r="L215" i="2"/>
  <c r="G216" i="2"/>
  <c r="F216" i="2" s="1"/>
  <c r="I216" i="2" s="1"/>
  <c r="K216" i="2" l="1"/>
  <c r="L216" i="2"/>
  <c r="G217" i="2"/>
  <c r="F217" i="2" s="1"/>
  <c r="I217" i="2" s="1"/>
  <c r="K217" i="2" l="1"/>
  <c r="L217" i="2"/>
  <c r="G218" i="2"/>
  <c r="F218" i="2" s="1"/>
  <c r="I218" i="2" s="1"/>
  <c r="K218" i="2" l="1"/>
  <c r="L218" i="2"/>
  <c r="G219" i="2"/>
  <c r="F219" i="2" s="1"/>
  <c r="I219" i="2"/>
  <c r="K219" i="2" l="1"/>
  <c r="L219" i="2"/>
  <c r="G220" i="2"/>
  <c r="F220" i="2" s="1"/>
  <c r="I220" i="2" s="1"/>
  <c r="K220" i="2" l="1"/>
  <c r="L220" i="2"/>
  <c r="G221" i="2"/>
  <c r="F221" i="2" s="1"/>
  <c r="I221" i="2"/>
  <c r="K221" i="2" l="1"/>
  <c r="L221" i="2"/>
  <c r="G222" i="2"/>
  <c r="F222" i="2" s="1"/>
  <c r="I222" i="2" s="1"/>
  <c r="K222" i="2" l="1"/>
  <c r="L222" i="2"/>
  <c r="G223" i="2"/>
  <c r="F223" i="2" s="1"/>
  <c r="I223" i="2" s="1"/>
  <c r="K223" i="2" l="1"/>
  <c r="L223" i="2"/>
  <c r="G224" i="2"/>
  <c r="F224" i="2" s="1"/>
  <c r="I224" i="2"/>
  <c r="K224" i="2" l="1"/>
  <c r="L224" i="2"/>
</calcChain>
</file>

<file path=xl/sharedStrings.xml><?xml version="1.0" encoding="utf-8"?>
<sst xmlns="http://schemas.openxmlformats.org/spreadsheetml/2006/main" count="103" uniqueCount="91">
  <si>
    <t>⬤  PORTABILIDADE + REFINANCIAMENTO</t>
  </si>
  <si>
    <t>⬤  TABELA DE REFERÊNCIA — REGRAS PORT FINTECH</t>
  </si>
  <si>
    <t>Saldo Devedor</t>
  </si>
  <si>
    <t>TABELA</t>
  </si>
  <si>
    <t>PRAZO</t>
  </si>
  <si>
    <t>TAXA</t>
  </si>
  <si>
    <t>VLR INICIAL</t>
  </si>
  <si>
    <t>VLR FINAL</t>
  </si>
  <si>
    <t>Parcela Original (contrato)</t>
  </si>
  <si>
    <t>PORT + REFIN 1,85 - CARÊNCIA</t>
  </si>
  <si>
    <t>84 - 96 - 108</t>
  </si>
  <si>
    <t>Margem Negativa</t>
  </si>
  <si>
    <t>PORT + REFIN 1,85</t>
  </si>
  <si>
    <t>Parcelas Restantes (contrato)</t>
  </si>
  <si>
    <t>PORT + REFIN 1,80</t>
  </si>
  <si>
    <t>Parcela Ajustada</t>
  </si>
  <si>
    <t>PORT + REFIN 1,75</t>
  </si>
  <si>
    <t>Tabela (selecione)</t>
  </si>
  <si>
    <t>PORT + REFIN ESPECIAL 2</t>
  </si>
  <si>
    <t>Taxa Refin</t>
  </si>
  <si>
    <t>PORT + REFIN ESPECIAL 3</t>
  </si>
  <si>
    <t>Prazo Refin (meses)</t>
  </si>
  <si>
    <t>Data de Emissão</t>
  </si>
  <si>
    <t>TROCO MÍNIMO — NOVOS PERCENTUAIS</t>
  </si>
  <si>
    <t>Vencimento 1ª Parcela</t>
  </si>
  <si>
    <t>PARCELAS RESTANTES</t>
  </si>
  <si>
    <t>PARCELAS PAGAS</t>
  </si>
  <si>
    <t>TROCO MÍN.</t>
  </si>
  <si>
    <t>Carência 1ª PMT (dias)</t>
  </si>
  <si>
    <t>72 ou mais</t>
  </si>
  <si>
    <t>até 24 pagas</t>
  </si>
  <si>
    <t>─── RESULTADOS ────────────────────────</t>
  </si>
  <si>
    <t>57 a 71</t>
  </si>
  <si>
    <t>25 a 40 pagas</t>
  </si>
  <si>
    <t>Coeficiente (data/tabela/prazo)</t>
  </si>
  <si>
    <t>56 ou menos</t>
  </si>
  <si>
    <t>mais de 40 pagas</t>
  </si>
  <si>
    <t>Ticket Refinanciamento</t>
  </si>
  <si>
    <t>Troco Bruto</t>
  </si>
  <si>
    <t>LEGENDA
Campos amarelos = entrada  |  Campos cinzas = calculado
• Selecione a Tabela — a Taxa Refin preenche automaticamente.
• Prazos permitidos: 84, 96 ou 108 meses.
• Coeficiente buscado na aba Coeficientes por data de emissão, tabela e prazo.
• Ticket Refin = Parcela Ajustada ÷ Coeficiente.
• Troco mínimo escalonado conforme parcelas restantes (tabela acima).
• Validação: taxa calculada ≥ 0,60% a.m., expansão ≥ troco mínimo e ticket na faixa da tabela.</t>
  </si>
  <si>
    <t>IOF Total</t>
  </si>
  <si>
    <t>Troco Líquido</t>
  </si>
  <si>
    <t>% Expansão Saldo (troco)</t>
  </si>
  <si>
    <t>Troco Mínimo Exigido</t>
  </si>
  <si>
    <t>Data Próx. Vencimento</t>
  </si>
  <si>
    <t>Taxa Calculada (PORT ENTRADA)</t>
  </si>
  <si>
    <t>Fintech Corban  |  Gerado em 22/07/2026  |  Uso interno – não distribuir</t>
  </si>
  <si>
    <t>Taxa de Cessão</t>
  </si>
  <si>
    <t>0.01525</t>
  </si>
  <si>
    <t>Valor de Parcela</t>
  </si>
  <si>
    <t>Prazo Refin</t>
  </si>
  <si>
    <t>Qde Média Dias Carrego</t>
  </si>
  <si>
    <t>0</t>
  </si>
  <si>
    <t>Data de Cessão</t>
  </si>
  <si>
    <t>Fator</t>
  </si>
  <si>
    <t>Ticket Refin</t>
  </si>
  <si>
    <t>Alíquota IOF dif</t>
  </si>
  <si>
    <t>0.000082</t>
  </si>
  <si>
    <t>Alíquota IOF à vista</t>
  </si>
  <si>
    <t>0.0038</t>
  </si>
  <si>
    <t>IOF</t>
  </si>
  <si>
    <t>Carência 1ª PMT</t>
  </si>
  <si>
    <t>Período</t>
  </si>
  <si>
    <t>Data</t>
  </si>
  <si>
    <t>Prazo</t>
  </si>
  <si>
    <t>Amortização</t>
  </si>
  <si>
    <t>Juros</t>
  </si>
  <si>
    <t>Parcela</t>
  </si>
  <si>
    <t>Carteira</t>
  </si>
  <si>
    <t>IOF diferido</t>
  </si>
  <si>
    <t>IOF à vista</t>
  </si>
  <si>
    <t>VP Cessão</t>
  </si>
  <si>
    <t>DIA</t>
  </si>
  <si>
    <t>PORT + REFIN 1,85 - CARÊNCIA|108</t>
  </si>
  <si>
    <t>PORT + REFIN 1,85 - CARÊNCIA|96</t>
  </si>
  <si>
    <t>PORT + REFIN 1,85 - CARÊNCIA|84</t>
  </si>
  <si>
    <t>PORT + REFIN 1,85|108</t>
  </si>
  <si>
    <t>PORT + REFIN 1,85|96</t>
  </si>
  <si>
    <t>PORT + REFIN 1,85|84</t>
  </si>
  <si>
    <t>PORT + REFIN 1,80|108</t>
  </si>
  <si>
    <t>PORT + REFIN 1,80|96</t>
  </si>
  <si>
    <t>PORT + REFIN 1,80|84</t>
  </si>
  <si>
    <t>PORT + REFIN 1,75|108</t>
  </si>
  <si>
    <t>PORT + REFIN 1,75|96</t>
  </si>
  <si>
    <t>PORT + REFIN 1,75|84</t>
  </si>
  <si>
    <t>PORT + REFIN ESPECIAL 2|108</t>
  </si>
  <si>
    <t>PORT + REFIN ESPECIAL 2|96</t>
  </si>
  <si>
    <t>PORT + REFIN ESPECIAL 2|84</t>
  </si>
  <si>
    <t>PORT + REFIN ESPECIAL 3|108</t>
  </si>
  <si>
    <t>PORT + REFIN ESPECIAL 3|96</t>
  </si>
  <si>
    <t>PORT + REFIN ESPECIAL 3|84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</si>
</sst>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R\$\ #,##0"/>
    <numFmt numFmtId="165" formatCode="\R\$\ #,##0.00"/>
    <numFmt numFmtId="166" formatCode="0.000000"/>
  </numFmts>
  <fonts count="16" x14ac:knownFonts="1">
    <font>
      <sz val="11"/>
      <color theme="1"/>
      <name val="Calibri"/>
      <family val="2"/>
      <scheme val="minor"/>
    </font>
    <font>
      <b/>
      <sz val="18"/>
      <color rgb="FF00AEEF"/>
      <name val="Calibri"/>
      <family val="2"/>
    </font>
    <font>
      <i/>
      <sz val="11"/>
      <color rgb="FFAACCEE"/>
      <name val="Calibri"/>
      <family val="2"/>
    </font>
    <font>
      <b/>
      <sz val="11"/>
      <color rgb="FFFFFFFF"/>
      <name val="Calibri"/>
      <family val="2"/>
    </font>
    <font>
      <sz val="10"/>
      <color rgb="FF333333"/>
      <name val="Calibri"/>
      <family val="2"/>
    </font>
    <font>
      <b/>
      <sz val="10"/>
      <color rgb="FF0D2462"/>
      <name val="Calibri"/>
      <family val="2"/>
    </font>
    <font>
      <b/>
      <sz val="10"/>
      <color rgb="FF444444"/>
      <name val="Calibri"/>
      <family val="2"/>
    </font>
    <font>
      <i/>
      <sz val="9"/>
      <color rgb="FF00AEEF"/>
      <name val="Calibri"/>
      <family val="2"/>
    </font>
    <font>
      <b/>
      <sz val="10"/>
      <color rgb="FFFFFFFF"/>
      <name val="Calibri"/>
      <family val="2"/>
    </font>
    <font>
      <b/>
      <sz val="9"/>
      <color rgb="FF0D2462"/>
      <name val="Calibri"/>
      <family val="2"/>
    </font>
    <font>
      <i/>
      <sz val="9"/>
      <color rgb="FF333333"/>
      <name val="Calibri"/>
      <family val="2"/>
    </font>
    <font>
      <i/>
      <sz val="9"/>
      <color rgb="FF888888"/>
      <name val="Calibri"/>
      <family val="2"/>
    </font>
    <font>
      <b/>
      <sz val="11"/>
      <color rgb="FF0D2462"/>
      <name val="Calibri"/>
      <family val="2"/>
    </font>
    <font>
      <b/>
      <sz val="9"/>
      <color rgb="FFFFFFFF"/>
      <name val="Calibri"/>
      <family val="2"/>
    </font>
    <font>
      <b/>
      <sz val="10"/>
      <color rgb="FF333333"/>
      <name val="Calibri"/>
      <family val="2"/>
    </font>
    <font>
      <b/>
      <sz val="10"/>
      <color rgb="FF444444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D2462"/>
      </patternFill>
    </fill>
    <fill>
      <patternFill patternType="solid">
        <fgColor rgb="FF00AEEF"/>
      </patternFill>
    </fill>
    <fill>
      <patternFill patternType="solid">
        <fgColor rgb="FFEEF4FB"/>
      </patternFill>
    </fill>
    <fill>
      <patternFill patternType="solid">
        <fgColor rgb="FFFFF2CC"/>
      </patternFill>
    </fill>
    <fill>
      <patternFill patternType="solid">
        <fgColor rgb="FFF2F2F2"/>
      </patternFill>
    </fill>
    <fill>
      <patternFill patternType="solid">
        <fgColor rgb="FFE8F0FA"/>
      </patternFill>
    </fill>
    <fill>
      <patternFill patternType="solid">
        <fgColor rgb="FFD6E4F0"/>
      </patternFill>
    </fill>
    <fill>
      <patternFill patternType="solid">
        <fgColor rgb="FFF5F5F5"/>
      </patternFill>
    </fill>
    <fill>
      <patternFill patternType="solid">
        <fgColor rgb="FFEEF4FB"/>
      </patternFill>
    </fill>
    <fill>
      <patternFill patternType="solid">
        <fgColor rgb="FFF2F2F2"/>
      </patternFill>
    </fill>
    <fill>
      <patternFill patternType="solid">
        <fgColor rgb="FFE2EFDA"/>
      </patternFill>
    </fill>
    <fill>
      <patternFill patternType="solid">
        <fgColor rgb="FF0D2462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/>
      <diagonal/>
    </border>
    <border>
      <left/>
      <right style="thin">
        <color rgb="FFBBBBBB"/>
      </right>
      <top style="thin">
        <color rgb="FFBBBBBB"/>
      </top>
      <bottom/>
      <diagonal/>
    </border>
    <border>
      <left style="thin">
        <color rgb="FFBBBBBB"/>
      </left>
      <right/>
      <top/>
      <bottom/>
      <diagonal/>
    </border>
    <border>
      <left/>
      <right style="thin">
        <color rgb="FFBBBBBB"/>
      </right>
      <top/>
      <bottom/>
      <diagonal/>
    </border>
    <border>
      <left style="thin">
        <color rgb="FFBBBBBB"/>
      </left>
      <right/>
      <top/>
      <bottom style="thin">
        <color rgb="FFBBBBBB"/>
      </bottom>
      <diagonal/>
    </border>
    <border>
      <left/>
      <right/>
      <top/>
      <bottom style="thin">
        <color rgb="FFBBBBBB"/>
      </bottom>
      <diagonal/>
    </border>
    <border>
      <left/>
      <right style="thin">
        <color rgb="FFBBBBBB"/>
      </right>
      <top/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3" borderId="0" xfId="0" applyFill="1"/>
    <xf numFmtId="0" fontId="4" fillId="4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0" fontId="4" fillId="4" borderId="1" xfId="0" applyNumberFormat="1" applyFont="1" applyFill="1" applyBorder="1" applyAlignment="1">
      <alignment horizontal="right" vertical="center"/>
    </xf>
    <xf numFmtId="164" fontId="4" fillId="4" borderId="1" xfId="0" applyNumberFormat="1" applyFont="1" applyFill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center"/>
    </xf>
    <xf numFmtId="10" fontId="6" fillId="6" borderId="1" xfId="0" applyNumberFormat="1" applyFont="1" applyFill="1" applyBorder="1" applyAlignment="1">
      <alignment horizontal="right" vertical="center"/>
    </xf>
    <xf numFmtId="14" fontId="6" fillId="6" borderId="1" xfId="0" applyNumberFormat="1" applyFont="1" applyFill="1" applyBorder="1" applyAlignment="1">
      <alignment horizontal="right" vertical="center"/>
    </xf>
    <xf numFmtId="0" fontId="9" fillId="8" borderId="1" xfId="0" applyFont="1" applyFill="1" applyBorder="1" applyAlignment="1">
      <alignment horizontal="center" vertical="center" wrapText="1"/>
    </xf>
    <xf numFmtId="1" fontId="6" fillId="6" borderId="1" xfId="0" applyNumberFormat="1" applyFont="1" applyFill="1" applyBorder="1" applyAlignment="1">
      <alignment horizontal="right" vertical="center"/>
    </xf>
    <xf numFmtId="9" fontId="4" fillId="4" borderId="1" xfId="0" applyNumberFormat="1" applyFont="1" applyFill="1" applyBorder="1" applyAlignment="1">
      <alignment horizontal="center" vertical="center" wrapText="1"/>
    </xf>
    <xf numFmtId="165" fontId="6" fillId="6" borderId="1" xfId="0" applyNumberFormat="1" applyFont="1" applyFill="1" applyBorder="1" applyAlignment="1">
      <alignment horizontal="right" vertical="center"/>
    </xf>
    <xf numFmtId="166" fontId="6" fillId="6" borderId="1" xfId="0" applyNumberFormat="1" applyFont="1" applyFill="1" applyBorder="1" applyAlignment="1">
      <alignment horizontal="right" vertical="center"/>
    </xf>
    <xf numFmtId="0" fontId="13" fillId="13" borderId="0" xfId="0" applyFont="1" applyFill="1" applyAlignment="1">
      <alignment horizontal="center" vertical="center" wrapText="1"/>
    </xf>
    <xf numFmtId="14" fontId="0" fillId="0" borderId="0" xfId="0" applyNumberFormat="1"/>
    <xf numFmtId="166" fontId="0" fillId="0" borderId="0" xfId="0" applyNumberFormat="1"/>
    <xf numFmtId="0" fontId="0" fillId="14" borderId="0" xfId="0" applyFill="1" applyProtection="1">
      <protection locked="0"/>
    </xf>
    <xf numFmtId="4" fontId="5" fillId="5" borderId="1" xfId="0" applyNumberFormat="1" applyFont="1" applyFill="1" applyBorder="1" applyAlignment="1" applyProtection="1">
      <alignment horizontal="right" vertical="center"/>
      <protection locked="0"/>
    </xf>
    <xf numFmtId="1" fontId="5" fillId="5" borderId="1" xfId="0" applyNumberFormat="1" applyFont="1" applyFill="1" applyBorder="1" applyAlignment="1" applyProtection="1">
      <alignment horizontal="right" vertical="center"/>
      <protection locked="0"/>
    </xf>
    <xf numFmtId="49" fontId="5" fillId="5" borderId="1" xfId="0" applyNumberFormat="1" applyFont="1" applyFill="1" applyBorder="1" applyAlignment="1" applyProtection="1">
      <alignment horizontal="right" vertical="center"/>
      <protection locked="0"/>
    </xf>
    <xf numFmtId="0" fontId="14" fillId="4" borderId="1" xfId="0" applyFont="1" applyFill="1" applyBorder="1" applyAlignment="1">
      <alignment horizontal="left" vertical="center"/>
    </xf>
    <xf numFmtId="165" fontId="15" fillId="6" borderId="1" xfId="0" applyNumberFormat="1" applyFont="1" applyFill="1" applyBorder="1" applyAlignment="1">
      <alignment horizontal="right" vertical="center"/>
    </xf>
    <xf numFmtId="0" fontId="14" fillId="10" borderId="9" xfId="0" applyFont="1" applyFill="1" applyBorder="1" applyAlignment="1">
      <alignment horizontal="left" vertical="center"/>
    </xf>
    <xf numFmtId="10" fontId="15" fillId="11" borderId="9" xfId="0" applyNumberFormat="1" applyFont="1" applyFill="1" applyBorder="1" applyAlignment="1">
      <alignment horizontal="right" vertical="center"/>
    </xf>
    <xf numFmtId="0" fontId="2" fillId="14" borderId="0" xfId="0" applyFont="1" applyFill="1" applyAlignment="1" applyProtection="1">
      <alignment horizontal="center" vertical="center" wrapText="1"/>
      <protection locked="0"/>
    </xf>
    <xf numFmtId="0" fontId="0" fillId="14" borderId="0" xfId="0" applyFill="1" applyProtection="1">
      <protection locked="0"/>
    </xf>
    <xf numFmtId="0" fontId="9" fillId="8" borderId="9" xfId="0" applyFont="1" applyFill="1" applyBorder="1" applyAlignment="1">
      <alignment horizontal="center" vertical="center" wrapText="1"/>
    </xf>
    <xf numFmtId="0" fontId="0" fillId="0" borderId="10" xfId="0" applyBorder="1"/>
    <xf numFmtId="0" fontId="4" fillId="4" borderId="9" xfId="0" applyFont="1" applyFill="1" applyBorder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0" fillId="0" borderId="0" xfId="0"/>
    <xf numFmtId="0" fontId="10" fillId="4" borderId="9" xfId="0" applyFont="1" applyFill="1" applyBorder="1" applyAlignment="1">
      <alignment horizontal="left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2" borderId="0" xfId="0" applyFont="1" applyFill="1" applyAlignment="1">
      <alignment horizontal="left" vertical="center"/>
    </xf>
    <xf numFmtId="0" fontId="12" fillId="12" borderId="9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7" fillId="7" borderId="0" xfId="0" applyFont="1" applyFill="1" applyAlignment="1">
      <alignment horizontal="center" vertical="center" wrapText="1"/>
    </xf>
    <xf numFmtId="0" fontId="1" fillId="14" borderId="0" xfId="0" applyFont="1" applyFill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000250" cy="771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showGridLines="0" tabSelected="1" workbookViewId="0">
      <selection activeCell="C27" sqref="C27:D27"/>
    </sheetView>
  </sheetViews>
  <sheetFormatPr baseColWidth="10" defaultColWidth="8.83203125" defaultRowHeight="15" x14ac:dyDescent="0.2"/>
  <cols>
    <col min="1" max="2" width="2" customWidth="1"/>
    <col min="3" max="3" width="30" customWidth="1"/>
    <col min="4" max="4" width="20" customWidth="1"/>
    <col min="5" max="5" width="3" customWidth="1"/>
    <col min="6" max="6" width="34" customWidth="1"/>
    <col min="7" max="7" width="16" customWidth="1"/>
    <col min="8" max="8" width="10" customWidth="1"/>
    <col min="9" max="10" width="13" customWidth="1"/>
    <col min="11" max="11" width="2" customWidth="1"/>
  </cols>
  <sheetData>
    <row r="1" spans="1:11" ht="8" customHeight="1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5" customHeight="1" x14ac:dyDescent="0.2">
      <c r="A2" s="19"/>
      <c r="B2" s="46"/>
      <c r="C2" s="28"/>
      <c r="D2" s="28"/>
      <c r="E2" s="28"/>
      <c r="F2" s="28"/>
      <c r="G2" s="28"/>
      <c r="H2" s="28"/>
      <c r="I2" s="28"/>
      <c r="J2" s="28"/>
      <c r="K2" s="19"/>
    </row>
    <row r="3" spans="1:11" ht="22" customHeight="1" x14ac:dyDescent="0.2">
      <c r="A3" s="19"/>
      <c r="B3" s="27"/>
      <c r="C3" s="28"/>
      <c r="D3" s="28"/>
      <c r="E3" s="28"/>
      <c r="F3" s="28"/>
      <c r="G3" s="28"/>
      <c r="H3" s="28"/>
      <c r="I3" s="28"/>
      <c r="J3" s="28"/>
      <c r="K3" s="19"/>
    </row>
    <row r="4" spans="1:11" ht="8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2" customHeight="1" x14ac:dyDescent="0.2">
      <c r="C5" s="42" t="s">
        <v>0</v>
      </c>
      <c r="D5" s="33"/>
      <c r="F5" s="42" t="s">
        <v>1</v>
      </c>
      <c r="G5" s="33"/>
      <c r="H5" s="33"/>
      <c r="I5" s="33"/>
      <c r="J5" s="33"/>
    </row>
    <row r="6" spans="1:11" ht="18" customHeight="1" x14ac:dyDescent="0.2">
      <c r="C6" s="2" t="s">
        <v>2</v>
      </c>
      <c r="D6" s="20">
        <v>34798.519999999997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</row>
    <row r="7" spans="1:11" ht="18" customHeight="1" x14ac:dyDescent="0.2">
      <c r="C7" s="2" t="s">
        <v>8</v>
      </c>
      <c r="D7" s="20">
        <v>1231</v>
      </c>
      <c r="F7" s="4" t="s">
        <v>9</v>
      </c>
      <c r="G7" s="5" t="s">
        <v>10</v>
      </c>
      <c r="H7" s="6">
        <v>1.8499999999999999E-2</v>
      </c>
      <c r="I7" s="7">
        <v>5000</v>
      </c>
      <c r="J7" s="7">
        <v>125000</v>
      </c>
    </row>
    <row r="8" spans="1:11" ht="18" customHeight="1" x14ac:dyDescent="0.2">
      <c r="C8" s="2" t="s">
        <v>11</v>
      </c>
      <c r="D8" s="20">
        <v>334.82</v>
      </c>
      <c r="F8" s="4" t="s">
        <v>12</v>
      </c>
      <c r="G8" s="5" t="s">
        <v>10</v>
      </c>
      <c r="H8" s="6">
        <v>1.8499999999999999E-2</v>
      </c>
      <c r="I8" s="7">
        <v>5000</v>
      </c>
      <c r="J8" s="7">
        <v>125000</v>
      </c>
    </row>
    <row r="9" spans="1:11" ht="18" customHeight="1" x14ac:dyDescent="0.2">
      <c r="C9" s="2" t="s">
        <v>13</v>
      </c>
      <c r="D9" s="21">
        <v>37</v>
      </c>
      <c r="F9" s="4" t="s">
        <v>14</v>
      </c>
      <c r="G9" s="5" t="s">
        <v>10</v>
      </c>
      <c r="H9" s="6">
        <v>1.7999999999999999E-2</v>
      </c>
      <c r="I9" s="7">
        <v>5000</v>
      </c>
      <c r="J9" s="7">
        <v>125000</v>
      </c>
    </row>
    <row r="10" spans="1:11" ht="18" customHeight="1" x14ac:dyDescent="0.2">
      <c r="C10" s="2" t="s">
        <v>15</v>
      </c>
      <c r="D10" s="8">
        <f>D7-D8</f>
        <v>896.18000000000006</v>
      </c>
      <c r="F10" s="4" t="s">
        <v>16</v>
      </c>
      <c r="G10" s="5" t="s">
        <v>10</v>
      </c>
      <c r="H10" s="6">
        <v>1.7500000000000002E-2</v>
      </c>
      <c r="I10" s="7">
        <v>5000</v>
      </c>
      <c r="J10" s="7">
        <v>125000</v>
      </c>
    </row>
    <row r="11" spans="1:11" ht="18" customHeight="1" x14ac:dyDescent="0.2">
      <c r="C11" s="2" t="s">
        <v>17</v>
      </c>
      <c r="D11" s="22" t="s">
        <v>18</v>
      </c>
      <c r="F11" s="4" t="s">
        <v>18</v>
      </c>
      <c r="G11" s="5" t="s">
        <v>10</v>
      </c>
      <c r="H11" s="6">
        <v>1.7000000000000001E-2</v>
      </c>
      <c r="I11" s="7">
        <v>10000</v>
      </c>
      <c r="J11" s="7">
        <v>125000</v>
      </c>
    </row>
    <row r="12" spans="1:11" ht="18" customHeight="1" x14ac:dyDescent="0.2">
      <c r="C12" s="2" t="s">
        <v>19</v>
      </c>
      <c r="D12" s="9">
        <f>VLOOKUP(D11,$F$7:$J$12,3,0)</f>
        <v>1.7000000000000001E-2</v>
      </c>
      <c r="F12" s="4" t="s">
        <v>20</v>
      </c>
      <c r="G12" s="5" t="s">
        <v>10</v>
      </c>
      <c r="H12" s="6">
        <v>1.6500000000000001E-2</v>
      </c>
      <c r="I12" s="7">
        <v>10000</v>
      </c>
      <c r="J12" s="7">
        <v>125000</v>
      </c>
    </row>
    <row r="13" spans="1:11" ht="18" customHeight="1" x14ac:dyDescent="0.2">
      <c r="C13" s="2" t="s">
        <v>21</v>
      </c>
      <c r="D13" s="21">
        <v>108</v>
      </c>
    </row>
    <row r="14" spans="1:11" ht="18" customHeight="1" x14ac:dyDescent="0.2">
      <c r="C14" s="2" t="s">
        <v>22</v>
      </c>
      <c r="D14" s="10">
        <f ca="1">TODAY()</f>
        <v>46226</v>
      </c>
      <c r="F14" s="44" t="s">
        <v>23</v>
      </c>
      <c r="G14" s="33"/>
      <c r="H14" s="33"/>
      <c r="I14" s="33"/>
      <c r="J14" s="33"/>
    </row>
    <row r="15" spans="1:11" ht="18" customHeight="1" x14ac:dyDescent="0.2">
      <c r="C15" s="2" t="s">
        <v>24</v>
      </c>
      <c r="D15" s="10">
        <f ca="1">IF(D14&lt;=WORKDAY(EOMONTH(D14,-1),2),DATE(YEAR(D14),MONTH(D14)+1,10),DATE(YEAR(D14),MONTH(D14)+2,10))</f>
        <v>46275</v>
      </c>
      <c r="F15" s="29" t="s">
        <v>25</v>
      </c>
      <c r="G15" s="30"/>
      <c r="H15" s="29" t="s">
        <v>26</v>
      </c>
      <c r="I15" s="30"/>
      <c r="J15" s="11" t="s">
        <v>27</v>
      </c>
    </row>
    <row r="16" spans="1:11" ht="18" customHeight="1" x14ac:dyDescent="0.2">
      <c r="C16" s="2" t="s">
        <v>28</v>
      </c>
      <c r="D16" s="12">
        <f ca="1">D15-D14</f>
        <v>49</v>
      </c>
      <c r="F16" s="31" t="s">
        <v>29</v>
      </c>
      <c r="G16" s="30"/>
      <c r="H16" s="31" t="s">
        <v>30</v>
      </c>
      <c r="I16" s="30"/>
      <c r="J16" s="13">
        <v>0.02</v>
      </c>
    </row>
    <row r="17" spans="2:10" ht="18" customHeight="1" x14ac:dyDescent="0.2">
      <c r="C17" s="45" t="s">
        <v>31</v>
      </c>
      <c r="D17" s="33"/>
      <c r="F17" s="31" t="s">
        <v>32</v>
      </c>
      <c r="G17" s="30"/>
      <c r="H17" s="31" t="s">
        <v>33</v>
      </c>
      <c r="I17" s="30"/>
      <c r="J17" s="13">
        <v>0.03</v>
      </c>
    </row>
    <row r="18" spans="2:10" ht="18" customHeight="1" x14ac:dyDescent="0.2">
      <c r="C18" s="2" t="s">
        <v>34</v>
      </c>
      <c r="D18" s="15">
        <f ca="1">INDEX(Coeficientes!$B$2:$S$529,MATCH(D14,Coeficientes!$A$2:$A$529,0),MATCH(D11&amp;"|"&amp;D13,Coeficientes!$B$1:$S$1,0))</f>
        <v>2.0819000000000001E-2</v>
      </c>
      <c r="F18" s="31" t="s">
        <v>35</v>
      </c>
      <c r="G18" s="30"/>
      <c r="H18" s="31" t="s">
        <v>36</v>
      </c>
      <c r="I18" s="30"/>
      <c r="J18" s="13">
        <v>0.05</v>
      </c>
    </row>
    <row r="19" spans="2:10" ht="18" customHeight="1" x14ac:dyDescent="0.2">
      <c r="C19" s="2" t="s">
        <v>37</v>
      </c>
      <c r="D19" s="14">
        <f ca="1">D10/D18</f>
        <v>43046.255824006919</v>
      </c>
    </row>
    <row r="20" spans="2:10" ht="18" customHeight="1" x14ac:dyDescent="0.2">
      <c r="C20" s="2" t="s">
        <v>38</v>
      </c>
      <c r="D20" s="14">
        <f ca="1">D19-D6</f>
        <v>8247.7358240069225</v>
      </c>
      <c r="F20" s="34" t="s">
        <v>39</v>
      </c>
      <c r="G20" s="35"/>
      <c r="H20" s="35"/>
      <c r="I20" s="35"/>
      <c r="J20" s="36"/>
    </row>
    <row r="21" spans="2:10" ht="18" customHeight="1" x14ac:dyDescent="0.2">
      <c r="C21" s="2" t="s">
        <v>40</v>
      </c>
      <c r="D21" s="14">
        <f ca="1">D20*0.38%</f>
        <v>31.341396131226304</v>
      </c>
      <c r="F21" s="37"/>
      <c r="G21" s="33"/>
      <c r="H21" s="33"/>
      <c r="I21" s="33"/>
      <c r="J21" s="38"/>
    </row>
    <row r="22" spans="2:10" ht="18" customHeight="1" x14ac:dyDescent="0.2">
      <c r="C22" s="23" t="s">
        <v>41</v>
      </c>
      <c r="D22" s="24">
        <f ca="1">D20-D21</f>
        <v>8216.3944278756953</v>
      </c>
      <c r="F22" s="37"/>
      <c r="G22" s="33"/>
      <c r="H22" s="33"/>
      <c r="I22" s="33"/>
      <c r="J22" s="38"/>
    </row>
    <row r="23" spans="2:10" ht="18" customHeight="1" x14ac:dyDescent="0.2">
      <c r="C23" s="2" t="s">
        <v>42</v>
      </c>
      <c r="D23" s="9">
        <f ca="1">D19/D6-1</f>
        <v>0.23701398289372433</v>
      </c>
      <c r="F23" s="37"/>
      <c r="G23" s="33"/>
      <c r="H23" s="33"/>
      <c r="I23" s="33"/>
      <c r="J23" s="38"/>
    </row>
    <row r="24" spans="2:10" ht="18" customHeight="1" x14ac:dyDescent="0.2">
      <c r="C24" s="2" t="s">
        <v>43</v>
      </c>
      <c r="D24" s="9">
        <f>IF(D9&gt;=72,2%,IF(D9&gt;=57,3%,5%))</f>
        <v>0.05</v>
      </c>
      <c r="F24" s="37"/>
      <c r="G24" s="33"/>
      <c r="H24" s="33"/>
      <c r="I24" s="33"/>
      <c r="J24" s="38"/>
    </row>
    <row r="25" spans="2:10" ht="18" customHeight="1" x14ac:dyDescent="0.2">
      <c r="C25" s="2" t="s">
        <v>44</v>
      </c>
      <c r="D25" s="10">
        <f ca="1">BASE_PORT_REFIN!C25</f>
        <v>46275</v>
      </c>
      <c r="F25" s="37"/>
      <c r="G25" s="33"/>
      <c r="H25" s="33"/>
      <c r="I25" s="33"/>
      <c r="J25" s="38"/>
    </row>
    <row r="26" spans="2:10" ht="18" customHeight="1" x14ac:dyDescent="0.2">
      <c r="C26" s="25" t="s">
        <v>45</v>
      </c>
      <c r="D26" s="26">
        <f>RATE(D9,-D10,D6)</f>
        <v>-2.5183268064216334E-3</v>
      </c>
      <c r="F26" s="39"/>
      <c r="G26" s="40"/>
      <c r="H26" s="40"/>
      <c r="I26" s="40"/>
      <c r="J26" s="41"/>
    </row>
    <row r="27" spans="2:10" ht="22" customHeight="1" x14ac:dyDescent="0.2">
      <c r="C27" s="43" t="str">
        <f>IF(D26&lt;0.6%,"✘  TAXA CALCULADA ("&amp;TEXT(D26,"0,00%")&amp;") ABAIXO DA MÍNIMA 0,60%",IF(OR(D19&lt;VLOOKUP(D11,$F$7:$J$12,4,0),D19&gt;VLOOKUP(D11,$F$7:$J$12,5,0)),"✘  TICKET FORA DA FAIXA DA TABELA",IF(D23&lt;D24,"✘  TROCO MÍNIMO ("&amp;TEXT(D24,"0%")&amp;") NÃO ATINGIDO","✔  PROPOSTA VÁLIDA")))</f>
        <v>✘  TAXA CALCULADA (-0,25%) ABAIXO DA MÍNIMA 0,60%</v>
      </c>
      <c r="D27" s="30"/>
    </row>
    <row r="28" spans="2:10" ht="18" customHeight="1" x14ac:dyDescent="0.2">
      <c r="B28" s="32" t="s">
        <v>46</v>
      </c>
      <c r="C28" s="33"/>
      <c r="D28" s="33"/>
      <c r="E28" s="33"/>
      <c r="F28" s="33"/>
      <c r="G28" s="33"/>
      <c r="H28" s="33"/>
      <c r="I28" s="33"/>
      <c r="J28" s="33"/>
    </row>
    <row r="29" spans="2:10" ht="18" customHeight="1" x14ac:dyDescent="0.2"/>
    <row r="30" spans="2:10" ht="18" customHeight="1" x14ac:dyDescent="0.2"/>
    <row r="31" spans="2:10" ht="18" customHeight="1" x14ac:dyDescent="0.2"/>
    <row r="32" spans="2:10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  <row r="37" ht="18" customHeight="1" x14ac:dyDescent="0.2"/>
    <row r="38" ht="18" customHeight="1" x14ac:dyDescent="0.2"/>
    <row r="39" ht="18" customHeight="1" x14ac:dyDescent="0.2"/>
    <row r="40" ht="18" customHeight="1" x14ac:dyDescent="0.2"/>
    <row r="41" ht="18" customHeight="1" x14ac:dyDescent="0.2"/>
  </sheetData>
  <sheetProtection sheet="1" objects="1"/>
  <mergeCells count="17">
    <mergeCell ref="B2:J2"/>
    <mergeCell ref="H17:I17"/>
    <mergeCell ref="B3:J3"/>
    <mergeCell ref="F15:G15"/>
    <mergeCell ref="F16:G16"/>
    <mergeCell ref="H16:I16"/>
    <mergeCell ref="B28:J28"/>
    <mergeCell ref="F20:J26"/>
    <mergeCell ref="C5:D5"/>
    <mergeCell ref="H15:I15"/>
    <mergeCell ref="F18:G18"/>
    <mergeCell ref="F5:J5"/>
    <mergeCell ref="H18:I18"/>
    <mergeCell ref="C27:D27"/>
    <mergeCell ref="F14:J14"/>
    <mergeCell ref="C17:D17"/>
    <mergeCell ref="F17:G17"/>
  </mergeCells>
  <dataValidations count="2">
    <dataValidation type="list" errorTitle="Tabela inválida" error="Selecione uma tabela da lista" sqref="D11" xr:uid="{00000000-0002-0000-0000-000000000000}">
      <formula1>$F$7:$F$12</formula1>
    </dataValidation>
    <dataValidation type="list" errorTitle="Prazo inválido" error="Prazos permitidos: 84, 96 ou 108" sqref="D13" xr:uid="{00000000-0002-0000-0000-000001000000}">
      <formula1>"84,96,108"</formula1>
    </dataValidation>
  </dataValidation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224"/>
  <sheetViews>
    <sheetView showGridLines="0" workbookViewId="0"/>
  </sheetViews>
  <sheetFormatPr baseColWidth="10" defaultColWidth="8.83203125" defaultRowHeight="15" x14ac:dyDescent="0.2"/>
  <sheetData>
    <row r="2" spans="2:6" x14ac:dyDescent="0.2">
      <c r="B2" t="s">
        <v>2</v>
      </c>
      <c r="C2">
        <f>VIABILIZADOR!D6</f>
        <v>34798.519999999997</v>
      </c>
      <c r="E2" t="s">
        <v>47</v>
      </c>
      <c r="F2" t="s">
        <v>48</v>
      </c>
    </row>
    <row r="3" spans="2:6" x14ac:dyDescent="0.2">
      <c r="B3" t="s">
        <v>49</v>
      </c>
      <c r="C3">
        <f>VIABILIZADOR!D10</f>
        <v>896.18000000000006</v>
      </c>
    </row>
    <row r="4" spans="2:6" x14ac:dyDescent="0.2">
      <c r="B4" t="s">
        <v>50</v>
      </c>
      <c r="C4">
        <f>VIABILIZADOR!D13</f>
        <v>108</v>
      </c>
    </row>
    <row r="5" spans="2:6" x14ac:dyDescent="0.2">
      <c r="E5" t="s">
        <v>51</v>
      </c>
      <c r="F5" t="s">
        <v>52</v>
      </c>
    </row>
    <row r="6" spans="2:6" x14ac:dyDescent="0.2">
      <c r="B6" t="s">
        <v>19</v>
      </c>
      <c r="C6">
        <f>VIABILIZADOR!D12</f>
        <v>1.7000000000000001E-2</v>
      </c>
      <c r="D6">
        <f>IF(C6&gt;1.85%,1.85%,C6)</f>
        <v>1.7000000000000001E-2</v>
      </c>
      <c r="E6" t="s">
        <v>53</v>
      </c>
      <c r="F6">
        <f ca="1">C24+F5</f>
        <v>46226</v>
      </c>
    </row>
    <row r="7" spans="2:6" x14ac:dyDescent="0.2">
      <c r="B7" t="s">
        <v>54</v>
      </c>
      <c r="C7">
        <f ca="1">SUM(E24:E224)</f>
        <v>48.33198249944752</v>
      </c>
    </row>
    <row r="8" spans="2:6" x14ac:dyDescent="0.2">
      <c r="B8" t="s">
        <v>55</v>
      </c>
      <c r="C8">
        <f ca="1">C7*C3</f>
        <v>43314.156076354884</v>
      </c>
    </row>
    <row r="10" spans="2:6" x14ac:dyDescent="0.2">
      <c r="B10" t="s">
        <v>56</v>
      </c>
      <c r="C10" t="s">
        <v>57</v>
      </c>
    </row>
    <row r="11" spans="2:6" x14ac:dyDescent="0.2">
      <c r="B11" t="s">
        <v>58</v>
      </c>
      <c r="C11" t="s">
        <v>59</v>
      </c>
    </row>
    <row r="12" spans="2:6" x14ac:dyDescent="0.2">
      <c r="B12" t="s">
        <v>40</v>
      </c>
      <c r="C12" t="e">
        <f ca="1">SUM(K22:L22)</f>
        <v>#VALUE!</v>
      </c>
    </row>
    <row r="14" spans="2:6" x14ac:dyDescent="0.2">
      <c r="B14" t="s">
        <v>38</v>
      </c>
      <c r="C14">
        <f ca="1">C8-C2</f>
        <v>8515.6360763548873</v>
      </c>
    </row>
    <row r="15" spans="2:6" x14ac:dyDescent="0.2">
      <c r="B15" t="s">
        <v>60</v>
      </c>
      <c r="C15" t="e">
        <f ca="1">C12</f>
        <v>#VALUE!</v>
      </c>
    </row>
    <row r="16" spans="2:6" x14ac:dyDescent="0.2">
      <c r="B16" t="s">
        <v>41</v>
      </c>
      <c r="C16" t="e">
        <f ca="1">C14-C15</f>
        <v>#VALUE!</v>
      </c>
    </row>
    <row r="18" spans="2:14" x14ac:dyDescent="0.2">
      <c r="B18" t="s">
        <v>61</v>
      </c>
      <c r="C18">
        <f ca="1">C26-C25</f>
        <v>30</v>
      </c>
    </row>
    <row r="21" spans="2:14" x14ac:dyDescent="0.2">
      <c r="N21" t="e">
        <f ca="1">SUM(N24:N224)</f>
        <v>#VALUE!</v>
      </c>
    </row>
    <row r="22" spans="2:14" x14ac:dyDescent="0.2">
      <c r="K22" t="e">
        <f ca="1">SUM(K24:K224)</f>
        <v>#VALUE!</v>
      </c>
      <c r="L22" t="e">
        <f ca="1">SUM(L24:L224)</f>
        <v>#VALUE!</v>
      </c>
      <c r="N22" t="str">
        <f>F2</f>
        <v>0.01525</v>
      </c>
    </row>
    <row r="23" spans="2:14" x14ac:dyDescent="0.2">
      <c r="B23" t="s">
        <v>62</v>
      </c>
      <c r="C23" t="s">
        <v>63</v>
      </c>
      <c r="D23" t="s">
        <v>64</v>
      </c>
      <c r="E23" t="s">
        <v>54</v>
      </c>
      <c r="F23" t="s">
        <v>65</v>
      </c>
      <c r="G23" t="s">
        <v>66</v>
      </c>
      <c r="H23" t="s">
        <v>67</v>
      </c>
      <c r="I23" t="s">
        <v>68</v>
      </c>
      <c r="K23" t="s">
        <v>69</v>
      </c>
      <c r="L23" t="s">
        <v>70</v>
      </c>
      <c r="N23" t="s">
        <v>71</v>
      </c>
    </row>
    <row r="24" spans="2:14" x14ac:dyDescent="0.2">
      <c r="B24">
        <f ca="1">C24-$C$24</f>
        <v>0</v>
      </c>
      <c r="C24">
        <f ca="1">VIABILIZADOR!D14</f>
        <v>46226</v>
      </c>
      <c r="D24">
        <v>0</v>
      </c>
      <c r="E24">
        <v>0</v>
      </c>
      <c r="F24">
        <v>0</v>
      </c>
      <c r="G24">
        <v>0</v>
      </c>
      <c r="H24">
        <v>0</v>
      </c>
      <c r="I24">
        <f ca="1">C8</f>
        <v>43314.156076354884</v>
      </c>
      <c r="K24">
        <v>0</v>
      </c>
      <c r="L24">
        <v>0</v>
      </c>
      <c r="N24">
        <v>0</v>
      </c>
    </row>
    <row r="25" spans="2:14" x14ac:dyDescent="0.2">
      <c r="B25">
        <f ca="1">C18</f>
        <v>30</v>
      </c>
      <c r="C25">
        <f ca="1">VIABILIZADOR!D15</f>
        <v>46275</v>
      </c>
      <c r="D25">
        <f t="shared" ref="D25:D56" si="0">D24+1</f>
        <v>1</v>
      </c>
      <c r="E25">
        <f t="shared" ref="E25:E56" ca="1" si="1">IF(D25&lt;=$C$4,1/(1+$C$6)^((C25-$C$24)/30),0)</f>
        <v>0.97284229491867669</v>
      </c>
      <c r="F25">
        <f t="shared" ref="F25:F56" ca="1" si="2">H25-G25</f>
        <v>-312.97083843716337</v>
      </c>
      <c r="G25">
        <f t="shared" ref="G25:G56" ca="1" si="3">I24*((1+$C$6)^((C25-C24)/30)-1)</f>
        <v>1209.1508384371634</v>
      </c>
      <c r="H25">
        <f t="shared" ref="H25:H56" si="4">IF(D25&lt;=$C$4,$C$3,0)</f>
        <v>896.18000000000006</v>
      </c>
      <c r="I25">
        <f t="shared" ref="I25:I56" ca="1" si="5">MAX(0,I24-F25)</f>
        <v>43627.126914792047</v>
      </c>
      <c r="K25" t="e">
        <f t="shared" ref="K25:K56" ca="1" si="6">(($C$8-$C$2)/$C$8)*MIN(365,C25-$C$24)*$C$10*F25</f>
        <v>#VALUE!</v>
      </c>
      <c r="L25" t="e">
        <f t="shared" ref="L25:L56" ca="1" si="7">($C$8-$C$2)/$C$8*$C$11*F25</f>
        <v>#VALUE!</v>
      </c>
      <c r="N25" t="e">
        <f t="shared" ref="N25:N56" ca="1" si="8">H25/(1+$N$22)^((C25-$C$24)/30)</f>
        <v>#VALUE!</v>
      </c>
    </row>
    <row r="26" spans="2:14" x14ac:dyDescent="0.2">
      <c r="B26">
        <f t="shared" ref="B26:B57" ca="1" si="9">C26-$C$24</f>
        <v>79</v>
      </c>
      <c r="C26">
        <f t="shared" ref="C26:C57" ca="1" si="10">EDATE(C25,1)</f>
        <v>46305</v>
      </c>
      <c r="D26">
        <f t="shared" si="0"/>
        <v>2</v>
      </c>
      <c r="E26">
        <f t="shared" ca="1" si="1"/>
        <v>0.9565804276486497</v>
      </c>
      <c r="F26">
        <f t="shared" ca="1" si="2"/>
        <v>154.51884244853943</v>
      </c>
      <c r="G26">
        <f t="shared" ca="1" si="3"/>
        <v>741.66115755146063</v>
      </c>
      <c r="H26">
        <f t="shared" si="4"/>
        <v>896.18000000000006</v>
      </c>
      <c r="I26">
        <f t="shared" ca="1" si="5"/>
        <v>43472.608072343508</v>
      </c>
      <c r="K26" t="e">
        <f t="shared" ca="1" si="6"/>
        <v>#VALUE!</v>
      </c>
      <c r="L26" t="e">
        <f t="shared" ca="1" si="7"/>
        <v>#VALUE!</v>
      </c>
      <c r="N26" t="e">
        <f t="shared" ca="1" si="8"/>
        <v>#VALUE!</v>
      </c>
    </row>
    <row r="27" spans="2:14" x14ac:dyDescent="0.2">
      <c r="B27">
        <f t="shared" ca="1" si="9"/>
        <v>110</v>
      </c>
      <c r="C27">
        <f t="shared" ca="1" si="10"/>
        <v>46336</v>
      </c>
      <c r="D27">
        <f t="shared" si="0"/>
        <v>3</v>
      </c>
      <c r="E27">
        <f t="shared" ca="1" si="1"/>
        <v>0.94006201805184664</v>
      </c>
      <c r="F27">
        <f t="shared" ca="1" si="2"/>
        <v>132.29598746599981</v>
      </c>
      <c r="G27">
        <f t="shared" ca="1" si="3"/>
        <v>763.88401253400025</v>
      </c>
      <c r="H27">
        <f t="shared" si="4"/>
        <v>896.18000000000006</v>
      </c>
      <c r="I27">
        <f t="shared" ca="1" si="5"/>
        <v>43340.312084877507</v>
      </c>
      <c r="K27" t="e">
        <f t="shared" ca="1" si="6"/>
        <v>#VALUE!</v>
      </c>
      <c r="L27" t="e">
        <f t="shared" ca="1" si="7"/>
        <v>#VALUE!</v>
      </c>
      <c r="N27" t="e">
        <f t="shared" ca="1" si="8"/>
        <v>#VALUE!</v>
      </c>
    </row>
    <row r="28" spans="2:14" x14ac:dyDescent="0.2">
      <c r="B28">
        <f t="shared" ca="1" si="9"/>
        <v>140</v>
      </c>
      <c r="C28">
        <f t="shared" ca="1" si="10"/>
        <v>46366</v>
      </c>
      <c r="D28">
        <f t="shared" si="0"/>
        <v>4</v>
      </c>
      <c r="E28">
        <f t="shared" ca="1" si="1"/>
        <v>0.92434810034596526</v>
      </c>
      <c r="F28">
        <f t="shared" ca="1" si="2"/>
        <v>159.39469455708661</v>
      </c>
      <c r="G28">
        <f t="shared" ca="1" si="3"/>
        <v>736.78530544291345</v>
      </c>
      <c r="H28">
        <f t="shared" si="4"/>
        <v>896.18000000000006</v>
      </c>
      <c r="I28">
        <f t="shared" ca="1" si="5"/>
        <v>43180.917390320421</v>
      </c>
      <c r="K28" t="e">
        <f t="shared" ca="1" si="6"/>
        <v>#VALUE!</v>
      </c>
      <c r="L28" t="e">
        <f t="shared" ca="1" si="7"/>
        <v>#VALUE!</v>
      </c>
      <c r="N28" t="e">
        <f t="shared" ca="1" si="8"/>
        <v>#VALUE!</v>
      </c>
    </row>
    <row r="29" spans="2:14" x14ac:dyDescent="0.2">
      <c r="B29">
        <f t="shared" ca="1" si="9"/>
        <v>171</v>
      </c>
      <c r="C29">
        <f t="shared" ca="1" si="10"/>
        <v>46397</v>
      </c>
      <c r="D29">
        <f t="shared" si="0"/>
        <v>5</v>
      </c>
      <c r="E29">
        <f t="shared" ca="1" si="1"/>
        <v>0.90838628460081861</v>
      </c>
      <c r="F29">
        <f t="shared" ca="1" si="2"/>
        <v>137.42146436933581</v>
      </c>
      <c r="G29">
        <f t="shared" ca="1" si="3"/>
        <v>758.75853563066426</v>
      </c>
      <c r="H29">
        <f t="shared" si="4"/>
        <v>896.18000000000006</v>
      </c>
      <c r="I29">
        <f t="shared" ca="1" si="5"/>
        <v>43043.495925951087</v>
      </c>
      <c r="K29" t="e">
        <f t="shared" ca="1" si="6"/>
        <v>#VALUE!</v>
      </c>
      <c r="L29" t="e">
        <f t="shared" ca="1" si="7"/>
        <v>#VALUE!</v>
      </c>
      <c r="N29" t="e">
        <f t="shared" ca="1" si="8"/>
        <v>#VALUE!</v>
      </c>
    </row>
    <row r="30" spans="2:14" x14ac:dyDescent="0.2">
      <c r="B30">
        <f t="shared" ca="1" si="9"/>
        <v>202</v>
      </c>
      <c r="C30">
        <f t="shared" ca="1" si="10"/>
        <v>46428</v>
      </c>
      <c r="D30">
        <f t="shared" si="0"/>
        <v>6</v>
      </c>
      <c r="E30">
        <f t="shared" ca="1" si="1"/>
        <v>0.89270010047301007</v>
      </c>
      <c r="F30">
        <f t="shared" ca="1" si="2"/>
        <v>139.83618168825205</v>
      </c>
      <c r="G30">
        <f t="shared" ca="1" si="3"/>
        <v>756.34381831174801</v>
      </c>
      <c r="H30">
        <f t="shared" si="4"/>
        <v>896.18000000000006</v>
      </c>
      <c r="I30">
        <f t="shared" ca="1" si="5"/>
        <v>42903.659744262834</v>
      </c>
      <c r="K30" t="e">
        <f t="shared" ca="1" si="6"/>
        <v>#VALUE!</v>
      </c>
      <c r="L30" t="e">
        <f t="shared" ca="1" si="7"/>
        <v>#VALUE!</v>
      </c>
      <c r="N30" t="e">
        <f t="shared" ca="1" si="8"/>
        <v>#VALUE!</v>
      </c>
    </row>
    <row r="31" spans="2:14" x14ac:dyDescent="0.2">
      <c r="B31">
        <f t="shared" ca="1" si="9"/>
        <v>230</v>
      </c>
      <c r="C31">
        <f t="shared" ca="1" si="10"/>
        <v>46456</v>
      </c>
      <c r="D31">
        <f t="shared" si="0"/>
        <v>7</v>
      </c>
      <c r="E31">
        <f t="shared" ca="1" si="1"/>
        <v>0.87876488469938407</v>
      </c>
      <c r="F31">
        <f t="shared" ca="1" si="2"/>
        <v>215.82537224418195</v>
      </c>
      <c r="G31">
        <f t="shared" ca="1" si="3"/>
        <v>680.35462775581811</v>
      </c>
      <c r="H31">
        <f t="shared" si="4"/>
        <v>896.18000000000006</v>
      </c>
      <c r="I31">
        <f t="shared" ca="1" si="5"/>
        <v>42687.834372018653</v>
      </c>
      <c r="K31" t="e">
        <f t="shared" ca="1" si="6"/>
        <v>#VALUE!</v>
      </c>
      <c r="L31" t="e">
        <f t="shared" ca="1" si="7"/>
        <v>#VALUE!</v>
      </c>
      <c r="N31" t="e">
        <f t="shared" ca="1" si="8"/>
        <v>#VALUE!</v>
      </c>
    </row>
    <row r="32" spans="2:14" x14ac:dyDescent="0.2">
      <c r="B32">
        <f t="shared" ca="1" si="9"/>
        <v>261</v>
      </c>
      <c r="C32">
        <f t="shared" ca="1" si="10"/>
        <v>46487</v>
      </c>
      <c r="D32">
        <f t="shared" si="0"/>
        <v>8</v>
      </c>
      <c r="E32">
        <f t="shared" ca="1" si="1"/>
        <v>0.8635902084409196</v>
      </c>
      <c r="F32">
        <f t="shared" ca="1" si="2"/>
        <v>146.08573024236387</v>
      </c>
      <c r="G32">
        <f t="shared" ca="1" si="3"/>
        <v>750.0942697576362</v>
      </c>
      <c r="H32">
        <f t="shared" si="4"/>
        <v>896.18000000000006</v>
      </c>
      <c r="I32">
        <f t="shared" ca="1" si="5"/>
        <v>42541.748641776292</v>
      </c>
      <c r="K32" t="e">
        <f t="shared" ca="1" si="6"/>
        <v>#VALUE!</v>
      </c>
      <c r="L32" t="e">
        <f t="shared" ca="1" si="7"/>
        <v>#VALUE!</v>
      </c>
      <c r="N32" t="e">
        <f t="shared" ca="1" si="8"/>
        <v>#VALUE!</v>
      </c>
    </row>
    <row r="33" spans="2:14" x14ac:dyDescent="0.2">
      <c r="B33">
        <f t="shared" ca="1" si="9"/>
        <v>291</v>
      </c>
      <c r="C33">
        <f t="shared" ca="1" si="10"/>
        <v>46517</v>
      </c>
      <c r="D33">
        <f t="shared" si="0"/>
        <v>9</v>
      </c>
      <c r="E33">
        <f t="shared" ca="1" si="1"/>
        <v>0.84915458057120907</v>
      </c>
      <c r="F33">
        <f t="shared" ca="1" si="2"/>
        <v>172.97027308980716</v>
      </c>
      <c r="G33">
        <f t="shared" ca="1" si="3"/>
        <v>723.2097269101929</v>
      </c>
      <c r="H33">
        <f t="shared" si="4"/>
        <v>896.18000000000006</v>
      </c>
      <c r="I33">
        <f t="shared" ca="1" si="5"/>
        <v>42368.778368686486</v>
      </c>
      <c r="K33" t="e">
        <f t="shared" ca="1" si="6"/>
        <v>#VALUE!</v>
      </c>
      <c r="L33" t="e">
        <f t="shared" ca="1" si="7"/>
        <v>#VALUE!</v>
      </c>
      <c r="N33" t="e">
        <f t="shared" ca="1" si="8"/>
        <v>#VALUE!</v>
      </c>
    </row>
    <row r="34" spans="2:14" x14ac:dyDescent="0.2">
      <c r="B34">
        <f t="shared" ca="1" si="9"/>
        <v>322</v>
      </c>
      <c r="C34">
        <f t="shared" ca="1" si="10"/>
        <v>46548</v>
      </c>
      <c r="D34">
        <f t="shared" si="0"/>
        <v>10</v>
      </c>
      <c r="E34">
        <f t="shared" ca="1" si="1"/>
        <v>0.83449122057820213</v>
      </c>
      <c r="F34">
        <f t="shared" ca="1" si="2"/>
        <v>151.69206008673063</v>
      </c>
      <c r="G34">
        <f t="shared" ca="1" si="3"/>
        <v>744.48793991326943</v>
      </c>
      <c r="H34">
        <f t="shared" si="4"/>
        <v>896.18000000000006</v>
      </c>
      <c r="I34">
        <f t="shared" ca="1" si="5"/>
        <v>42217.086308599755</v>
      </c>
      <c r="K34" t="e">
        <f t="shared" ca="1" si="6"/>
        <v>#VALUE!</v>
      </c>
      <c r="L34" t="e">
        <f t="shared" ca="1" si="7"/>
        <v>#VALUE!</v>
      </c>
      <c r="N34" t="e">
        <f t="shared" ca="1" si="8"/>
        <v>#VALUE!</v>
      </c>
    </row>
    <row r="35" spans="2:14" x14ac:dyDescent="0.2">
      <c r="B35">
        <f t="shared" ca="1" si="9"/>
        <v>352</v>
      </c>
      <c r="C35">
        <f t="shared" ca="1" si="10"/>
        <v>46578</v>
      </c>
      <c r="D35">
        <f t="shared" si="0"/>
        <v>11</v>
      </c>
      <c r="E35">
        <f t="shared" ca="1" si="1"/>
        <v>0.82054200646824205</v>
      </c>
      <c r="F35">
        <f t="shared" ca="1" si="2"/>
        <v>178.48953275380825</v>
      </c>
      <c r="G35">
        <f t="shared" ca="1" si="3"/>
        <v>717.69046724619182</v>
      </c>
      <c r="H35">
        <f t="shared" si="4"/>
        <v>896.18000000000006</v>
      </c>
      <c r="I35">
        <f t="shared" ca="1" si="5"/>
        <v>42038.596775845945</v>
      </c>
      <c r="K35" t="e">
        <f t="shared" ca="1" si="6"/>
        <v>#VALUE!</v>
      </c>
      <c r="L35" t="e">
        <f t="shared" ca="1" si="7"/>
        <v>#VALUE!</v>
      </c>
      <c r="N35" t="e">
        <f t="shared" ca="1" si="8"/>
        <v>#VALUE!</v>
      </c>
    </row>
    <row r="36" spans="2:14" x14ac:dyDescent="0.2">
      <c r="B36">
        <f t="shared" ca="1" si="9"/>
        <v>383</v>
      </c>
      <c r="C36">
        <f t="shared" ca="1" si="10"/>
        <v>46609</v>
      </c>
      <c r="D36">
        <f t="shared" si="0"/>
        <v>12</v>
      </c>
      <c r="E36">
        <f t="shared" ca="1" si="1"/>
        <v>0.8063727337521549</v>
      </c>
      <c r="F36">
        <f t="shared" ca="1" si="2"/>
        <v>157.49388452717312</v>
      </c>
      <c r="G36">
        <f t="shared" ca="1" si="3"/>
        <v>738.68611547282694</v>
      </c>
      <c r="H36">
        <f t="shared" si="4"/>
        <v>896.18000000000006</v>
      </c>
      <c r="I36">
        <f t="shared" ca="1" si="5"/>
        <v>41881.102891318769</v>
      </c>
      <c r="K36" t="e">
        <f t="shared" ca="1" si="6"/>
        <v>#VALUE!</v>
      </c>
      <c r="L36" t="e">
        <f t="shared" ca="1" si="7"/>
        <v>#VALUE!</v>
      </c>
      <c r="N36" t="e">
        <f t="shared" ca="1" si="8"/>
        <v>#VALUE!</v>
      </c>
    </row>
    <row r="37" spans="2:14" x14ac:dyDescent="0.2">
      <c r="B37">
        <f t="shared" ca="1" si="9"/>
        <v>414</v>
      </c>
      <c r="C37">
        <f t="shared" ca="1" si="10"/>
        <v>46640</v>
      </c>
      <c r="D37">
        <f t="shared" si="0"/>
        <v>13</v>
      </c>
      <c r="E37">
        <f t="shared" ca="1" si="1"/>
        <v>0.79244813868537778</v>
      </c>
      <c r="F37">
        <f t="shared" ca="1" si="2"/>
        <v>160.26130672236275</v>
      </c>
      <c r="G37">
        <f t="shared" ca="1" si="3"/>
        <v>735.91869327763732</v>
      </c>
      <c r="H37">
        <f t="shared" si="4"/>
        <v>896.18000000000006</v>
      </c>
      <c r="I37">
        <f t="shared" ca="1" si="5"/>
        <v>41720.841584596405</v>
      </c>
      <c r="K37" t="e">
        <f t="shared" ca="1" si="6"/>
        <v>#VALUE!</v>
      </c>
      <c r="L37" t="e">
        <f t="shared" ca="1" si="7"/>
        <v>#VALUE!</v>
      </c>
      <c r="N37" t="e">
        <f t="shared" ca="1" si="8"/>
        <v>#VALUE!</v>
      </c>
    </row>
    <row r="38" spans="2:14" x14ac:dyDescent="0.2">
      <c r="B38">
        <f t="shared" ca="1" si="9"/>
        <v>444</v>
      </c>
      <c r="C38">
        <f t="shared" ca="1" si="10"/>
        <v>46670</v>
      </c>
      <c r="D38">
        <f t="shared" si="0"/>
        <v>14</v>
      </c>
      <c r="E38">
        <f t="shared" ca="1" si="1"/>
        <v>0.77920170962180724</v>
      </c>
      <c r="F38">
        <f t="shared" ca="1" si="2"/>
        <v>186.92569306186522</v>
      </c>
      <c r="G38">
        <f t="shared" ca="1" si="3"/>
        <v>709.25430693813485</v>
      </c>
      <c r="H38">
        <f t="shared" si="4"/>
        <v>896.18000000000006</v>
      </c>
      <c r="I38">
        <f t="shared" ca="1" si="5"/>
        <v>41533.91589153454</v>
      </c>
      <c r="K38" t="e">
        <f t="shared" ca="1" si="6"/>
        <v>#VALUE!</v>
      </c>
      <c r="L38" t="e">
        <f t="shared" ca="1" si="7"/>
        <v>#VALUE!</v>
      </c>
      <c r="N38" t="e">
        <f t="shared" ca="1" si="8"/>
        <v>#VALUE!</v>
      </c>
    </row>
    <row r="39" spans="2:14" x14ac:dyDescent="0.2">
      <c r="B39">
        <f t="shared" ca="1" si="9"/>
        <v>475</v>
      </c>
      <c r="C39">
        <f t="shared" ca="1" si="10"/>
        <v>46701</v>
      </c>
      <c r="D39">
        <f t="shared" si="0"/>
        <v>15</v>
      </c>
      <c r="E39">
        <f t="shared" ca="1" si="1"/>
        <v>0.76574630887761619</v>
      </c>
      <c r="F39">
        <f t="shared" ca="1" si="2"/>
        <v>166.36194365800452</v>
      </c>
      <c r="G39">
        <f t="shared" ca="1" si="3"/>
        <v>729.81805634199554</v>
      </c>
      <c r="H39">
        <f t="shared" si="4"/>
        <v>896.18000000000006</v>
      </c>
      <c r="I39">
        <f t="shared" ca="1" si="5"/>
        <v>41367.553947876535</v>
      </c>
      <c r="K39" t="e">
        <f t="shared" ca="1" si="6"/>
        <v>#VALUE!</v>
      </c>
      <c r="L39" t="e">
        <f t="shared" ca="1" si="7"/>
        <v>#VALUE!</v>
      </c>
      <c r="N39" t="e">
        <f t="shared" ca="1" si="8"/>
        <v>#VALUE!</v>
      </c>
    </row>
    <row r="40" spans="2:14" x14ac:dyDescent="0.2">
      <c r="B40">
        <f t="shared" ca="1" si="9"/>
        <v>505</v>
      </c>
      <c r="C40">
        <f t="shared" ca="1" si="10"/>
        <v>46731</v>
      </c>
      <c r="D40">
        <f t="shared" si="0"/>
        <v>16</v>
      </c>
      <c r="E40">
        <f t="shared" ca="1" si="1"/>
        <v>0.75294622308516834</v>
      </c>
      <c r="F40">
        <f t="shared" ca="1" si="2"/>
        <v>192.93158288610289</v>
      </c>
      <c r="G40">
        <f t="shared" ca="1" si="3"/>
        <v>703.24841711389718</v>
      </c>
      <c r="H40">
        <f t="shared" si="4"/>
        <v>896.18000000000006</v>
      </c>
      <c r="I40">
        <f t="shared" ca="1" si="5"/>
        <v>41174.622364990435</v>
      </c>
      <c r="K40" t="e">
        <f t="shared" ca="1" si="6"/>
        <v>#VALUE!</v>
      </c>
      <c r="L40" t="e">
        <f t="shared" ca="1" si="7"/>
        <v>#VALUE!</v>
      </c>
      <c r="N40" t="e">
        <f t="shared" ca="1" si="8"/>
        <v>#VALUE!</v>
      </c>
    </row>
    <row r="41" spans="2:14" x14ac:dyDescent="0.2">
      <c r="B41">
        <f t="shared" ca="1" si="9"/>
        <v>536</v>
      </c>
      <c r="C41">
        <f t="shared" ca="1" si="10"/>
        <v>46762</v>
      </c>
      <c r="D41">
        <f t="shared" si="0"/>
        <v>17</v>
      </c>
      <c r="E41">
        <f t="shared" ca="1" si="1"/>
        <v>0.73994420698929342</v>
      </c>
      <c r="F41">
        <f t="shared" ca="1" si="2"/>
        <v>172.67531184325981</v>
      </c>
      <c r="G41">
        <f t="shared" ca="1" si="3"/>
        <v>723.50468815674026</v>
      </c>
      <c r="H41">
        <f t="shared" si="4"/>
        <v>896.18000000000006</v>
      </c>
      <c r="I41">
        <f t="shared" ca="1" si="5"/>
        <v>41001.947053147174</v>
      </c>
      <c r="K41" t="e">
        <f t="shared" ca="1" si="6"/>
        <v>#VALUE!</v>
      </c>
      <c r="L41" t="e">
        <f t="shared" ca="1" si="7"/>
        <v>#VALUE!</v>
      </c>
      <c r="N41" t="e">
        <f t="shared" ca="1" si="8"/>
        <v>#VALUE!</v>
      </c>
    </row>
    <row r="42" spans="2:14" x14ac:dyDescent="0.2">
      <c r="B42">
        <f t="shared" ca="1" si="9"/>
        <v>567</v>
      </c>
      <c r="C42">
        <f t="shared" ca="1" si="10"/>
        <v>46793</v>
      </c>
      <c r="D42">
        <f t="shared" si="0"/>
        <v>18</v>
      </c>
      <c r="E42">
        <f t="shared" ca="1" si="1"/>
        <v>0.72716671213726614</v>
      </c>
      <c r="F42">
        <f t="shared" ca="1" si="2"/>
        <v>175.70949626248955</v>
      </c>
      <c r="G42">
        <f t="shared" ca="1" si="3"/>
        <v>720.47050373751051</v>
      </c>
      <c r="H42">
        <f t="shared" si="4"/>
        <v>896.18000000000006</v>
      </c>
      <c r="I42">
        <f t="shared" ca="1" si="5"/>
        <v>40826.237556884684</v>
      </c>
      <c r="K42" t="e">
        <f t="shared" ca="1" si="6"/>
        <v>#VALUE!</v>
      </c>
      <c r="L42" t="e">
        <f t="shared" ca="1" si="7"/>
        <v>#VALUE!</v>
      </c>
      <c r="N42" t="e">
        <f t="shared" ca="1" si="8"/>
        <v>#VALUE!</v>
      </c>
    </row>
    <row r="43" spans="2:14" x14ac:dyDescent="0.2">
      <c r="B43">
        <f t="shared" ca="1" si="9"/>
        <v>596</v>
      </c>
      <c r="C43">
        <f t="shared" ca="1" si="10"/>
        <v>46822</v>
      </c>
      <c r="D43">
        <f t="shared" si="0"/>
        <v>19</v>
      </c>
      <c r="E43">
        <f t="shared" ca="1" si="1"/>
        <v>0.71541339701891205</v>
      </c>
      <c r="F43">
        <f t="shared" ca="1" si="2"/>
        <v>225.45781740973484</v>
      </c>
      <c r="G43">
        <f t="shared" ca="1" si="3"/>
        <v>670.72218259026522</v>
      </c>
      <c r="H43">
        <f t="shared" si="4"/>
        <v>896.18000000000006</v>
      </c>
      <c r="I43">
        <f t="shared" ca="1" si="5"/>
        <v>40600.77973947495</v>
      </c>
      <c r="K43" t="e">
        <f t="shared" ca="1" si="6"/>
        <v>#VALUE!</v>
      </c>
      <c r="L43" t="e">
        <f t="shared" ca="1" si="7"/>
        <v>#VALUE!</v>
      </c>
      <c r="N43" t="e">
        <f t="shared" ca="1" si="8"/>
        <v>#VALUE!</v>
      </c>
    </row>
    <row r="44" spans="2:14" x14ac:dyDescent="0.2">
      <c r="B44">
        <f t="shared" ca="1" si="9"/>
        <v>627</v>
      </c>
      <c r="C44">
        <f t="shared" ca="1" si="10"/>
        <v>46853</v>
      </c>
      <c r="D44">
        <f t="shared" si="0"/>
        <v>20</v>
      </c>
      <c r="E44">
        <f t="shared" ca="1" si="1"/>
        <v>0.70305950477793566</v>
      </c>
      <c r="F44">
        <f t="shared" ca="1" si="2"/>
        <v>182.75865459123452</v>
      </c>
      <c r="G44">
        <f t="shared" ca="1" si="3"/>
        <v>713.42134540876555</v>
      </c>
      <c r="H44">
        <f t="shared" si="4"/>
        <v>896.18000000000006</v>
      </c>
      <c r="I44">
        <f t="shared" ca="1" si="5"/>
        <v>40418.021084883716</v>
      </c>
      <c r="K44" t="e">
        <f t="shared" ca="1" si="6"/>
        <v>#VALUE!</v>
      </c>
      <c r="L44" t="e">
        <f t="shared" ca="1" si="7"/>
        <v>#VALUE!</v>
      </c>
      <c r="N44" t="e">
        <f t="shared" ca="1" si="8"/>
        <v>#VALUE!</v>
      </c>
    </row>
    <row r="45" spans="2:14" x14ac:dyDescent="0.2">
      <c r="B45">
        <f t="shared" ca="1" si="9"/>
        <v>657</v>
      </c>
      <c r="C45">
        <f t="shared" ca="1" si="10"/>
        <v>46883</v>
      </c>
      <c r="D45">
        <f t="shared" si="0"/>
        <v>21</v>
      </c>
      <c r="E45">
        <f t="shared" ca="1" si="1"/>
        <v>0.69130728100092009</v>
      </c>
      <c r="F45">
        <f t="shared" ca="1" si="2"/>
        <v>209.07364155698076</v>
      </c>
      <c r="G45">
        <f t="shared" ca="1" si="3"/>
        <v>687.1063584430193</v>
      </c>
      <c r="H45">
        <f t="shared" si="4"/>
        <v>896.18000000000006</v>
      </c>
      <c r="I45">
        <f t="shared" ca="1" si="5"/>
        <v>40208.947443326739</v>
      </c>
      <c r="K45" t="e">
        <f t="shared" ca="1" si="6"/>
        <v>#VALUE!</v>
      </c>
      <c r="L45" t="e">
        <f t="shared" ca="1" si="7"/>
        <v>#VALUE!</v>
      </c>
      <c r="N45" t="e">
        <f t="shared" ca="1" si="8"/>
        <v>#VALUE!</v>
      </c>
    </row>
    <row r="46" spans="2:14" x14ac:dyDescent="0.2">
      <c r="B46">
        <f t="shared" ca="1" si="9"/>
        <v>688</v>
      </c>
      <c r="C46">
        <f t="shared" ca="1" si="10"/>
        <v>46914</v>
      </c>
      <c r="D46">
        <f t="shared" si="0"/>
        <v>22</v>
      </c>
      <c r="E46">
        <f t="shared" ca="1" si="1"/>
        <v>0.67936965767645485</v>
      </c>
      <c r="F46">
        <f t="shared" ca="1" si="2"/>
        <v>189.64378156875591</v>
      </c>
      <c r="G46">
        <f t="shared" ca="1" si="3"/>
        <v>706.53621843124415</v>
      </c>
      <c r="H46">
        <f t="shared" si="4"/>
        <v>896.18000000000006</v>
      </c>
      <c r="I46">
        <f t="shared" ca="1" si="5"/>
        <v>40019.303661757986</v>
      </c>
      <c r="K46" t="e">
        <f t="shared" ca="1" si="6"/>
        <v>#VALUE!</v>
      </c>
      <c r="L46" t="e">
        <f t="shared" ca="1" si="7"/>
        <v>#VALUE!</v>
      </c>
      <c r="N46" t="e">
        <f t="shared" ca="1" si="8"/>
        <v>#VALUE!</v>
      </c>
    </row>
    <row r="47" spans="2:14" x14ac:dyDescent="0.2">
      <c r="B47">
        <f t="shared" ca="1" si="9"/>
        <v>718</v>
      </c>
      <c r="C47">
        <f t="shared" ca="1" si="10"/>
        <v>46944</v>
      </c>
      <c r="D47">
        <f t="shared" si="0"/>
        <v>23</v>
      </c>
      <c r="E47">
        <f t="shared" ca="1" si="1"/>
        <v>0.66801342937704511</v>
      </c>
      <c r="F47">
        <f t="shared" ca="1" si="2"/>
        <v>215.85183775011819</v>
      </c>
      <c r="G47">
        <f t="shared" ca="1" si="3"/>
        <v>680.32816224988187</v>
      </c>
      <c r="H47">
        <f t="shared" si="4"/>
        <v>896.18000000000006</v>
      </c>
      <c r="I47">
        <f t="shared" ca="1" si="5"/>
        <v>39803.451824007869</v>
      </c>
      <c r="K47" t="e">
        <f t="shared" ca="1" si="6"/>
        <v>#VALUE!</v>
      </c>
      <c r="L47" t="e">
        <f t="shared" ca="1" si="7"/>
        <v>#VALUE!</v>
      </c>
      <c r="N47" t="e">
        <f t="shared" ca="1" si="8"/>
        <v>#VALUE!</v>
      </c>
    </row>
    <row r="48" spans="2:14" x14ac:dyDescent="0.2">
      <c r="B48">
        <f t="shared" ca="1" si="9"/>
        <v>749</v>
      </c>
      <c r="C48">
        <f t="shared" ca="1" si="10"/>
        <v>46975</v>
      </c>
      <c r="D48">
        <f t="shared" si="0"/>
        <v>24</v>
      </c>
      <c r="E48">
        <f t="shared" ca="1" si="1"/>
        <v>0.65647804863573223</v>
      </c>
      <c r="F48">
        <f t="shared" ca="1" si="2"/>
        <v>196.7689952259351</v>
      </c>
      <c r="G48">
        <f t="shared" ca="1" si="3"/>
        <v>699.41100477406496</v>
      </c>
      <c r="H48">
        <f t="shared" si="4"/>
        <v>896.18000000000006</v>
      </c>
      <c r="I48">
        <f t="shared" ca="1" si="5"/>
        <v>39606.682828781937</v>
      </c>
      <c r="K48" t="e">
        <f t="shared" ca="1" si="6"/>
        <v>#VALUE!</v>
      </c>
      <c r="L48" t="e">
        <f t="shared" ca="1" si="7"/>
        <v>#VALUE!</v>
      </c>
      <c r="N48" t="e">
        <f t="shared" ca="1" si="8"/>
        <v>#VALUE!</v>
      </c>
    </row>
    <row r="49" spans="2:14" x14ac:dyDescent="0.2">
      <c r="B49">
        <f t="shared" ca="1" si="9"/>
        <v>780</v>
      </c>
      <c r="C49">
        <f t="shared" ca="1" si="10"/>
        <v>47006</v>
      </c>
      <c r="D49">
        <f t="shared" si="0"/>
        <v>25</v>
      </c>
      <c r="E49">
        <f t="shared" ca="1" si="1"/>
        <v>0.64514186300486964</v>
      </c>
      <c r="F49">
        <f t="shared" ca="1" si="2"/>
        <v>200.22654461807952</v>
      </c>
      <c r="G49">
        <f t="shared" ca="1" si="3"/>
        <v>695.95345538192055</v>
      </c>
      <c r="H49">
        <f t="shared" si="4"/>
        <v>896.18000000000006</v>
      </c>
      <c r="I49">
        <f t="shared" ca="1" si="5"/>
        <v>39406.456284163854</v>
      </c>
      <c r="K49" t="e">
        <f t="shared" ca="1" si="6"/>
        <v>#VALUE!</v>
      </c>
      <c r="L49" t="e">
        <f t="shared" ca="1" si="7"/>
        <v>#VALUE!</v>
      </c>
      <c r="N49" t="e">
        <f t="shared" ca="1" si="8"/>
        <v>#VALUE!</v>
      </c>
    </row>
    <row r="50" spans="2:14" x14ac:dyDescent="0.2">
      <c r="B50">
        <f t="shared" ca="1" si="9"/>
        <v>810</v>
      </c>
      <c r="C50">
        <f t="shared" ca="1" si="10"/>
        <v>47036</v>
      </c>
      <c r="D50">
        <f t="shared" si="0"/>
        <v>26</v>
      </c>
      <c r="E50">
        <f t="shared" ca="1" si="1"/>
        <v>0.63435778073241866</v>
      </c>
      <c r="F50">
        <f t="shared" ca="1" si="2"/>
        <v>226.27024316921836</v>
      </c>
      <c r="G50">
        <f t="shared" ca="1" si="3"/>
        <v>669.9097568307817</v>
      </c>
      <c r="H50">
        <f t="shared" si="4"/>
        <v>896.18000000000006</v>
      </c>
      <c r="I50">
        <f t="shared" ca="1" si="5"/>
        <v>39180.186040994638</v>
      </c>
      <c r="K50" t="e">
        <f t="shared" ca="1" si="6"/>
        <v>#VALUE!</v>
      </c>
      <c r="L50" t="e">
        <f t="shared" ca="1" si="7"/>
        <v>#VALUE!</v>
      </c>
      <c r="N50" t="e">
        <f t="shared" ca="1" si="8"/>
        <v>#VALUE!</v>
      </c>
    </row>
    <row r="51" spans="2:14" x14ac:dyDescent="0.2">
      <c r="B51">
        <f t="shared" ca="1" si="9"/>
        <v>841</v>
      </c>
      <c r="C51">
        <f t="shared" ca="1" si="10"/>
        <v>47067</v>
      </c>
      <c r="D51">
        <f t="shared" si="0"/>
        <v>27</v>
      </c>
      <c r="E51">
        <f t="shared" ca="1" si="1"/>
        <v>0.62340357202169439</v>
      </c>
      <c r="F51">
        <f t="shared" ca="1" si="2"/>
        <v>207.72078276099626</v>
      </c>
      <c r="G51">
        <f t="shared" ca="1" si="3"/>
        <v>688.45921723900381</v>
      </c>
      <c r="H51">
        <f t="shared" si="4"/>
        <v>896.18000000000006</v>
      </c>
      <c r="I51">
        <f t="shared" ca="1" si="5"/>
        <v>38972.465258233642</v>
      </c>
      <c r="K51" t="e">
        <f t="shared" ca="1" si="6"/>
        <v>#VALUE!</v>
      </c>
      <c r="L51" t="e">
        <f t="shared" ca="1" si="7"/>
        <v>#VALUE!</v>
      </c>
      <c r="N51" t="e">
        <f t="shared" ca="1" si="8"/>
        <v>#VALUE!</v>
      </c>
    </row>
    <row r="52" spans="2:14" x14ac:dyDescent="0.2">
      <c r="B52">
        <f t="shared" ca="1" si="9"/>
        <v>871</v>
      </c>
      <c r="C52">
        <f t="shared" ca="1" si="10"/>
        <v>47097</v>
      </c>
      <c r="D52">
        <f t="shared" si="0"/>
        <v>28</v>
      </c>
      <c r="E52">
        <f t="shared" ca="1" si="1"/>
        <v>0.61298286334483243</v>
      </c>
      <c r="F52">
        <f t="shared" ca="1" si="2"/>
        <v>233.64809061003189</v>
      </c>
      <c r="G52">
        <f t="shared" ca="1" si="3"/>
        <v>662.53190938996818</v>
      </c>
      <c r="H52">
        <f t="shared" si="4"/>
        <v>896.18000000000006</v>
      </c>
      <c r="I52">
        <f t="shared" ca="1" si="5"/>
        <v>38738.817167623609</v>
      </c>
      <c r="K52" t="e">
        <f t="shared" ca="1" si="6"/>
        <v>#VALUE!</v>
      </c>
      <c r="L52" t="e">
        <f t="shared" ca="1" si="7"/>
        <v>#VALUE!</v>
      </c>
      <c r="N52" t="e">
        <f t="shared" ca="1" si="8"/>
        <v>#VALUE!</v>
      </c>
    </row>
    <row r="53" spans="2:14" x14ac:dyDescent="0.2">
      <c r="B53">
        <f t="shared" ca="1" si="9"/>
        <v>902</v>
      </c>
      <c r="C53">
        <f t="shared" ca="1" si="10"/>
        <v>47128</v>
      </c>
      <c r="D53">
        <f t="shared" si="0"/>
        <v>29</v>
      </c>
      <c r="E53">
        <f t="shared" ca="1" si="1"/>
        <v>0.60239776070224504</v>
      </c>
      <c r="F53">
        <f t="shared" ca="1" si="2"/>
        <v>215.47634749355632</v>
      </c>
      <c r="G53">
        <f t="shared" ca="1" si="3"/>
        <v>680.70365250644375</v>
      </c>
      <c r="H53">
        <f t="shared" si="4"/>
        <v>896.18000000000006</v>
      </c>
      <c r="I53">
        <f t="shared" ca="1" si="5"/>
        <v>38523.340820130055</v>
      </c>
      <c r="K53" t="e">
        <f t="shared" ca="1" si="6"/>
        <v>#VALUE!</v>
      </c>
      <c r="L53" t="e">
        <f t="shared" ca="1" si="7"/>
        <v>#VALUE!</v>
      </c>
      <c r="N53" t="e">
        <f t="shared" ca="1" si="8"/>
        <v>#VALUE!</v>
      </c>
    </row>
    <row r="54" spans="2:14" x14ac:dyDescent="0.2">
      <c r="B54">
        <f t="shared" ca="1" si="9"/>
        <v>933</v>
      </c>
      <c r="C54">
        <f t="shared" ca="1" si="10"/>
        <v>47159</v>
      </c>
      <c r="D54">
        <f t="shared" si="0"/>
        <v>30</v>
      </c>
      <c r="E54">
        <f t="shared" ca="1" si="1"/>
        <v>0.59199544359030476</v>
      </c>
      <c r="F54">
        <f t="shared" ca="1" si="2"/>
        <v>219.26261531203261</v>
      </c>
      <c r="G54">
        <f t="shared" ca="1" si="3"/>
        <v>676.91738468796746</v>
      </c>
      <c r="H54">
        <f t="shared" si="4"/>
        <v>896.18000000000006</v>
      </c>
      <c r="I54">
        <f t="shared" ca="1" si="5"/>
        <v>38304.078204818026</v>
      </c>
      <c r="K54" t="e">
        <f t="shared" ca="1" si="6"/>
        <v>#VALUE!</v>
      </c>
      <c r="L54" t="e">
        <f t="shared" ca="1" si="7"/>
        <v>#VALUE!</v>
      </c>
      <c r="N54" t="e">
        <f t="shared" ca="1" si="8"/>
        <v>#VALUE!</v>
      </c>
    </row>
    <row r="55" spans="2:14" x14ac:dyDescent="0.2">
      <c r="B55">
        <f t="shared" ca="1" si="9"/>
        <v>961</v>
      </c>
      <c r="C55">
        <f t="shared" ca="1" si="10"/>
        <v>47187</v>
      </c>
      <c r="D55">
        <f t="shared" si="0"/>
        <v>31</v>
      </c>
      <c r="E55">
        <f t="shared" ca="1" si="1"/>
        <v>0.58275428383344674</v>
      </c>
      <c r="F55">
        <f t="shared" ca="1" si="2"/>
        <v>288.76429178518833</v>
      </c>
      <c r="G55">
        <f t="shared" ca="1" si="3"/>
        <v>607.41570821481173</v>
      </c>
      <c r="H55">
        <f t="shared" si="4"/>
        <v>896.18000000000006</v>
      </c>
      <c r="I55">
        <f t="shared" ca="1" si="5"/>
        <v>38015.313913032835</v>
      </c>
      <c r="K55" t="e">
        <f t="shared" ca="1" si="6"/>
        <v>#VALUE!</v>
      </c>
      <c r="L55" t="e">
        <f t="shared" ca="1" si="7"/>
        <v>#VALUE!</v>
      </c>
      <c r="N55" t="e">
        <f t="shared" ca="1" si="8"/>
        <v>#VALUE!</v>
      </c>
    </row>
    <row r="56" spans="2:14" x14ac:dyDescent="0.2">
      <c r="B56">
        <f t="shared" ca="1" si="9"/>
        <v>992</v>
      </c>
      <c r="C56">
        <f t="shared" ca="1" si="10"/>
        <v>47218</v>
      </c>
      <c r="D56">
        <f t="shared" si="0"/>
        <v>32</v>
      </c>
      <c r="E56">
        <f t="shared" ca="1" si="1"/>
        <v>0.57269117395118163</v>
      </c>
      <c r="F56">
        <f t="shared" ca="1" si="2"/>
        <v>228.189469473229</v>
      </c>
      <c r="G56">
        <f t="shared" ca="1" si="3"/>
        <v>667.99053052677107</v>
      </c>
      <c r="H56">
        <f t="shared" si="4"/>
        <v>896.18000000000006</v>
      </c>
      <c r="I56">
        <f t="shared" ca="1" si="5"/>
        <v>37787.124443559609</v>
      </c>
      <c r="K56" t="e">
        <f t="shared" ca="1" si="6"/>
        <v>#VALUE!</v>
      </c>
      <c r="L56" t="e">
        <f t="shared" ca="1" si="7"/>
        <v>#VALUE!</v>
      </c>
      <c r="N56" t="e">
        <f t="shared" ca="1" si="8"/>
        <v>#VALUE!</v>
      </c>
    </row>
    <row r="57" spans="2:14" x14ac:dyDescent="0.2">
      <c r="B57">
        <f t="shared" ca="1" si="9"/>
        <v>1022</v>
      </c>
      <c r="C57">
        <f t="shared" ca="1" si="10"/>
        <v>47248</v>
      </c>
      <c r="D57">
        <f t="shared" ref="D57:D88" si="11">D56+1</f>
        <v>33</v>
      </c>
      <c r="E57">
        <f t="shared" ref="E57:E88" ca="1" si="12">IF(D57&lt;=$C$4,1/(1+$C$6)^((C57-$C$24)/30),0)</f>
        <v>0.56311816514373814</v>
      </c>
      <c r="F57">
        <f t="shared" ref="F57:F88" ca="1" si="13">H57-G57</f>
        <v>253.7988844594903</v>
      </c>
      <c r="G57">
        <f t="shared" ref="G57:G88" ca="1" si="14">I56*((1+$C$6)^((C57-C56)/30)-1)</f>
        <v>642.38111554050977</v>
      </c>
      <c r="H57">
        <f t="shared" ref="H57:H88" si="15">IF(D57&lt;=$C$4,$C$3,0)</f>
        <v>896.18000000000006</v>
      </c>
      <c r="I57">
        <f t="shared" ref="I57:I88" ca="1" si="16">MAX(0,I56-F57)</f>
        <v>37533.325559100122</v>
      </c>
      <c r="K57" t="e">
        <f t="shared" ref="K57:K88" ca="1" si="17">(($C$8-$C$2)/$C$8)*MIN(365,C57-$C$24)*$C$10*F57</f>
        <v>#VALUE!</v>
      </c>
      <c r="L57" t="e">
        <f t="shared" ref="L57:L88" ca="1" si="18">($C$8-$C$2)/$C$8*$C$11*F57</f>
        <v>#VALUE!</v>
      </c>
      <c r="N57" t="e">
        <f t="shared" ref="N57:N88" ca="1" si="19">H57/(1+$N$22)^((C57-$C$24)/30)</f>
        <v>#VALUE!</v>
      </c>
    </row>
    <row r="58" spans="2:14" x14ac:dyDescent="0.2">
      <c r="B58">
        <f t="shared" ref="B58:B89" ca="1" si="20">C58-$C$24</f>
        <v>1053</v>
      </c>
      <c r="C58">
        <f t="shared" ref="C58:C89" ca="1" si="21">EDATE(C57,1)</f>
        <v>47279</v>
      </c>
      <c r="D58">
        <f t="shared" si="11"/>
        <v>34</v>
      </c>
      <c r="E58">
        <f t="shared" ca="1" si="12"/>
        <v>0.5533941354287365</v>
      </c>
      <c r="F58">
        <f t="shared" ca="1" si="13"/>
        <v>236.65878415488055</v>
      </c>
      <c r="G58">
        <f t="shared" ca="1" si="14"/>
        <v>659.52121584511951</v>
      </c>
      <c r="H58">
        <f t="shared" si="15"/>
        <v>896.18000000000006</v>
      </c>
      <c r="I58">
        <f t="shared" ca="1" si="16"/>
        <v>37296.666774945239</v>
      </c>
      <c r="K58" t="e">
        <f t="shared" ca="1" si="17"/>
        <v>#VALUE!</v>
      </c>
      <c r="L58" t="e">
        <f t="shared" ca="1" si="18"/>
        <v>#VALUE!</v>
      </c>
      <c r="N58" t="e">
        <f t="shared" ca="1" si="19"/>
        <v>#VALUE!</v>
      </c>
    </row>
    <row r="59" spans="2:14" x14ac:dyDescent="0.2">
      <c r="B59">
        <f t="shared" ca="1" si="20"/>
        <v>1083</v>
      </c>
      <c r="C59">
        <f t="shared" ca="1" si="21"/>
        <v>47309</v>
      </c>
      <c r="D59">
        <f t="shared" si="11"/>
        <v>35</v>
      </c>
      <c r="E59">
        <f t="shared" ca="1" si="12"/>
        <v>0.54414369265362494</v>
      </c>
      <c r="F59">
        <f t="shared" ca="1" si="13"/>
        <v>262.13666482593453</v>
      </c>
      <c r="G59">
        <f t="shared" ca="1" si="14"/>
        <v>634.04333517406553</v>
      </c>
      <c r="H59">
        <f t="shared" si="15"/>
        <v>896.18000000000006</v>
      </c>
      <c r="I59">
        <f t="shared" ca="1" si="16"/>
        <v>37034.530110119304</v>
      </c>
      <c r="K59" t="e">
        <f t="shared" ca="1" si="17"/>
        <v>#VALUE!</v>
      </c>
      <c r="L59" t="e">
        <f t="shared" ca="1" si="18"/>
        <v>#VALUE!</v>
      </c>
      <c r="N59" t="e">
        <f t="shared" ca="1" si="19"/>
        <v>#VALUE!</v>
      </c>
    </row>
    <row r="60" spans="2:14" x14ac:dyDescent="0.2">
      <c r="B60">
        <f t="shared" ca="1" si="20"/>
        <v>1114</v>
      </c>
      <c r="C60">
        <f t="shared" ca="1" si="21"/>
        <v>47340</v>
      </c>
      <c r="D60">
        <f t="shared" si="11"/>
        <v>36</v>
      </c>
      <c r="E60">
        <f t="shared" ca="1" si="12"/>
        <v>0.53474731767565931</v>
      </c>
      <c r="F60">
        <f t="shared" ca="1" si="13"/>
        <v>245.42342667108517</v>
      </c>
      <c r="G60">
        <f t="shared" ca="1" si="14"/>
        <v>650.7565733289149</v>
      </c>
      <c r="H60">
        <f t="shared" si="15"/>
        <v>896.18000000000006</v>
      </c>
      <c r="I60">
        <f t="shared" ca="1" si="16"/>
        <v>36789.106683448219</v>
      </c>
      <c r="K60" t="e">
        <f t="shared" ca="1" si="17"/>
        <v>#VALUE!</v>
      </c>
      <c r="L60" t="e">
        <f t="shared" ca="1" si="18"/>
        <v>#VALUE!</v>
      </c>
      <c r="N60" t="e">
        <f t="shared" ca="1" si="19"/>
        <v>#VALUE!</v>
      </c>
    </row>
    <row r="61" spans="2:14" x14ac:dyDescent="0.2">
      <c r="B61">
        <f t="shared" ca="1" si="20"/>
        <v>1145</v>
      </c>
      <c r="C61">
        <f t="shared" ca="1" si="21"/>
        <v>47371</v>
      </c>
      <c r="D61">
        <f t="shared" si="11"/>
        <v>37</v>
      </c>
      <c r="E61">
        <f t="shared" ca="1" si="12"/>
        <v>0.5255132010568706</v>
      </c>
      <c r="F61">
        <f t="shared" ca="1" si="13"/>
        <v>249.73591309065705</v>
      </c>
      <c r="G61">
        <f t="shared" ca="1" si="14"/>
        <v>646.44408690934301</v>
      </c>
      <c r="H61">
        <f t="shared" si="15"/>
        <v>896.18000000000006</v>
      </c>
      <c r="I61">
        <f t="shared" ca="1" si="16"/>
        <v>36539.370770357564</v>
      </c>
      <c r="K61" t="e">
        <f t="shared" ca="1" si="17"/>
        <v>#VALUE!</v>
      </c>
      <c r="L61" t="e">
        <f t="shared" ca="1" si="18"/>
        <v>#VALUE!</v>
      </c>
      <c r="N61" t="e">
        <f t="shared" ca="1" si="19"/>
        <v>#VALUE!</v>
      </c>
    </row>
    <row r="62" spans="2:14" x14ac:dyDescent="0.2">
      <c r="B62">
        <f t="shared" ca="1" si="20"/>
        <v>1175</v>
      </c>
      <c r="C62">
        <f t="shared" ca="1" si="21"/>
        <v>47401</v>
      </c>
      <c r="D62">
        <f t="shared" si="11"/>
        <v>38</v>
      </c>
      <c r="E62">
        <f t="shared" ca="1" si="12"/>
        <v>0.51672881126535963</v>
      </c>
      <c r="F62">
        <f t="shared" ca="1" si="13"/>
        <v>275.01069690392501</v>
      </c>
      <c r="G62">
        <f t="shared" ca="1" si="14"/>
        <v>621.16930309607505</v>
      </c>
      <c r="H62">
        <f t="shared" si="15"/>
        <v>896.18000000000006</v>
      </c>
      <c r="I62">
        <f t="shared" ca="1" si="16"/>
        <v>36264.360073453638</v>
      </c>
      <c r="K62" t="e">
        <f t="shared" ca="1" si="17"/>
        <v>#VALUE!</v>
      </c>
      <c r="L62" t="e">
        <f t="shared" ca="1" si="18"/>
        <v>#VALUE!</v>
      </c>
      <c r="N62" t="e">
        <f t="shared" ca="1" si="19"/>
        <v>#VALUE!</v>
      </c>
    </row>
    <row r="63" spans="2:14" x14ac:dyDescent="0.2">
      <c r="B63">
        <f t="shared" ca="1" si="20"/>
        <v>1206</v>
      </c>
      <c r="C63">
        <f t="shared" ca="1" si="21"/>
        <v>47432</v>
      </c>
      <c r="D63">
        <f t="shared" si="11"/>
        <v>39</v>
      </c>
      <c r="E63">
        <f t="shared" ca="1" si="12"/>
        <v>0.50780584158268338</v>
      </c>
      <c r="F63">
        <f t="shared" ca="1" si="13"/>
        <v>258.95655946501813</v>
      </c>
      <c r="G63">
        <f t="shared" ca="1" si="14"/>
        <v>637.22344053498193</v>
      </c>
      <c r="H63">
        <f t="shared" si="15"/>
        <v>896.18000000000006</v>
      </c>
      <c r="I63">
        <f t="shared" ca="1" si="16"/>
        <v>36005.403513988618</v>
      </c>
      <c r="K63" t="e">
        <f t="shared" ca="1" si="17"/>
        <v>#VALUE!</v>
      </c>
      <c r="L63" t="e">
        <f t="shared" ca="1" si="18"/>
        <v>#VALUE!</v>
      </c>
      <c r="N63" t="e">
        <f t="shared" ca="1" si="19"/>
        <v>#VALUE!</v>
      </c>
    </row>
    <row r="64" spans="2:14" x14ac:dyDescent="0.2">
      <c r="B64">
        <f t="shared" ca="1" si="20"/>
        <v>1236</v>
      </c>
      <c r="C64">
        <f t="shared" ca="1" si="21"/>
        <v>47462</v>
      </c>
      <c r="D64">
        <f t="shared" si="11"/>
        <v>40</v>
      </c>
      <c r="E64">
        <f t="shared" ca="1" si="12"/>
        <v>0.49931744501738778</v>
      </c>
      <c r="F64">
        <f t="shared" ca="1" si="13"/>
        <v>284.08814026219704</v>
      </c>
      <c r="G64">
        <f t="shared" ca="1" si="14"/>
        <v>612.09185973780302</v>
      </c>
      <c r="H64">
        <f t="shared" si="15"/>
        <v>896.18000000000006</v>
      </c>
      <c r="I64">
        <f t="shared" ca="1" si="16"/>
        <v>35721.315373726422</v>
      </c>
      <c r="K64" t="e">
        <f t="shared" ca="1" si="17"/>
        <v>#VALUE!</v>
      </c>
      <c r="L64" t="e">
        <f t="shared" ca="1" si="18"/>
        <v>#VALUE!</v>
      </c>
      <c r="N64" t="e">
        <f t="shared" ca="1" si="19"/>
        <v>#VALUE!</v>
      </c>
    </row>
    <row r="65" spans="2:14" x14ac:dyDescent="0.2">
      <c r="B65">
        <f t="shared" ca="1" si="20"/>
        <v>1267</v>
      </c>
      <c r="C65">
        <f t="shared" ca="1" si="21"/>
        <v>47493</v>
      </c>
      <c r="D65">
        <f t="shared" si="11"/>
        <v>41</v>
      </c>
      <c r="E65">
        <f t="shared" ca="1" si="12"/>
        <v>0.49069513806103449</v>
      </c>
      <c r="F65">
        <f t="shared" ca="1" si="13"/>
        <v>268.49873286125501</v>
      </c>
      <c r="G65">
        <f t="shared" ca="1" si="14"/>
        <v>627.68126713874506</v>
      </c>
      <c r="H65">
        <f t="shared" si="15"/>
        <v>896.18000000000006</v>
      </c>
      <c r="I65">
        <f t="shared" ca="1" si="16"/>
        <v>35452.816640865167</v>
      </c>
      <c r="K65" t="e">
        <f t="shared" ca="1" si="17"/>
        <v>#VALUE!</v>
      </c>
      <c r="L65" t="e">
        <f t="shared" ca="1" si="18"/>
        <v>#VALUE!</v>
      </c>
      <c r="N65" t="e">
        <f t="shared" ca="1" si="19"/>
        <v>#VALUE!</v>
      </c>
    </row>
    <row r="66" spans="2:14" x14ac:dyDescent="0.2">
      <c r="B66">
        <f t="shared" ca="1" si="20"/>
        <v>1298</v>
      </c>
      <c r="C66">
        <f t="shared" ca="1" si="21"/>
        <v>47524</v>
      </c>
      <c r="D66">
        <f t="shared" si="11"/>
        <v>42</v>
      </c>
      <c r="E66">
        <f t="shared" ca="1" si="12"/>
        <v>0.48222172271259811</v>
      </c>
      <c r="F66">
        <f t="shared" ca="1" si="13"/>
        <v>273.21668971990573</v>
      </c>
      <c r="G66">
        <f t="shared" ca="1" si="14"/>
        <v>622.96331028009433</v>
      </c>
      <c r="H66">
        <f t="shared" si="15"/>
        <v>896.18000000000006</v>
      </c>
      <c r="I66">
        <f t="shared" ca="1" si="16"/>
        <v>35179.599951145261</v>
      </c>
      <c r="K66" t="e">
        <f t="shared" ca="1" si="17"/>
        <v>#VALUE!</v>
      </c>
      <c r="L66" t="e">
        <f t="shared" ca="1" si="18"/>
        <v>#VALUE!</v>
      </c>
      <c r="N66" t="e">
        <f t="shared" ca="1" si="19"/>
        <v>#VALUE!</v>
      </c>
    </row>
    <row r="67" spans="2:14" x14ac:dyDescent="0.2">
      <c r="B67">
        <f t="shared" ca="1" si="20"/>
        <v>1326</v>
      </c>
      <c r="C67">
        <f t="shared" ca="1" si="21"/>
        <v>47552</v>
      </c>
      <c r="D67">
        <f t="shared" si="11"/>
        <v>43</v>
      </c>
      <c r="E67">
        <f t="shared" ca="1" si="12"/>
        <v>0.47469415129956799</v>
      </c>
      <c r="F67">
        <f t="shared" ca="1" si="13"/>
        <v>338.31142253999406</v>
      </c>
      <c r="G67">
        <f t="shared" ca="1" si="14"/>
        <v>557.86857746000601</v>
      </c>
      <c r="H67">
        <f t="shared" si="15"/>
        <v>896.18000000000006</v>
      </c>
      <c r="I67">
        <f t="shared" ca="1" si="16"/>
        <v>34841.28852860527</v>
      </c>
      <c r="K67" t="e">
        <f t="shared" ca="1" si="17"/>
        <v>#VALUE!</v>
      </c>
      <c r="L67" t="e">
        <f t="shared" ca="1" si="18"/>
        <v>#VALUE!</v>
      </c>
      <c r="N67" t="e">
        <f t="shared" ca="1" si="19"/>
        <v>#VALUE!</v>
      </c>
    </row>
    <row r="68" spans="2:14" x14ac:dyDescent="0.2">
      <c r="B68">
        <f t="shared" ca="1" si="20"/>
        <v>1357</v>
      </c>
      <c r="C68">
        <f t="shared" ca="1" si="21"/>
        <v>47583</v>
      </c>
      <c r="D68">
        <f t="shared" si="11"/>
        <v>44</v>
      </c>
      <c r="E68">
        <f t="shared" ca="1" si="12"/>
        <v>0.46649704398090019</v>
      </c>
      <c r="F68">
        <f t="shared" ca="1" si="13"/>
        <v>283.96222740177348</v>
      </c>
      <c r="G68">
        <f t="shared" ca="1" si="14"/>
        <v>612.21777259822659</v>
      </c>
      <c r="H68">
        <f t="shared" si="15"/>
        <v>896.18000000000006</v>
      </c>
      <c r="I68">
        <f t="shared" ca="1" si="16"/>
        <v>34557.326301203495</v>
      </c>
      <c r="K68" t="e">
        <f t="shared" ca="1" si="17"/>
        <v>#VALUE!</v>
      </c>
      <c r="L68" t="e">
        <f t="shared" ca="1" si="18"/>
        <v>#VALUE!</v>
      </c>
      <c r="N68" t="e">
        <f t="shared" ca="1" si="19"/>
        <v>#VALUE!</v>
      </c>
    </row>
    <row r="69" spans="2:14" x14ac:dyDescent="0.2">
      <c r="B69">
        <f t="shared" ca="1" si="20"/>
        <v>1387</v>
      </c>
      <c r="C69">
        <f t="shared" ca="1" si="21"/>
        <v>47613</v>
      </c>
      <c r="D69">
        <f t="shared" si="11"/>
        <v>45</v>
      </c>
      <c r="E69">
        <f t="shared" ca="1" si="12"/>
        <v>0.45869915828997082</v>
      </c>
      <c r="F69">
        <f t="shared" ca="1" si="13"/>
        <v>308.70545287954394</v>
      </c>
      <c r="G69">
        <f t="shared" ca="1" si="14"/>
        <v>587.47454712045612</v>
      </c>
      <c r="H69">
        <f t="shared" si="15"/>
        <v>896.18000000000006</v>
      </c>
      <c r="I69">
        <f t="shared" ca="1" si="16"/>
        <v>34248.620848323953</v>
      </c>
      <c r="K69" t="e">
        <f t="shared" ca="1" si="17"/>
        <v>#VALUE!</v>
      </c>
      <c r="L69" t="e">
        <f t="shared" ca="1" si="18"/>
        <v>#VALUE!</v>
      </c>
      <c r="N69" t="e">
        <f t="shared" ca="1" si="19"/>
        <v>#VALUE!</v>
      </c>
    </row>
    <row r="70" spans="2:14" x14ac:dyDescent="0.2">
      <c r="B70">
        <f t="shared" ca="1" si="20"/>
        <v>1418</v>
      </c>
      <c r="C70">
        <f t="shared" ca="1" si="21"/>
        <v>47644</v>
      </c>
      <c r="D70">
        <f t="shared" si="11"/>
        <v>46</v>
      </c>
      <c r="E70">
        <f t="shared" ca="1" si="12"/>
        <v>0.45077825549984429</v>
      </c>
      <c r="F70">
        <f t="shared" ca="1" si="13"/>
        <v>294.37635679928087</v>
      </c>
      <c r="G70">
        <f t="shared" ca="1" si="14"/>
        <v>601.80364320071919</v>
      </c>
      <c r="H70">
        <f t="shared" si="15"/>
        <v>896.18000000000006</v>
      </c>
      <c r="I70">
        <f t="shared" ca="1" si="16"/>
        <v>33954.244491524674</v>
      </c>
      <c r="K70" t="e">
        <f t="shared" ca="1" si="17"/>
        <v>#VALUE!</v>
      </c>
      <c r="L70" t="e">
        <f t="shared" ca="1" si="18"/>
        <v>#VALUE!</v>
      </c>
      <c r="N70" t="e">
        <f t="shared" ca="1" si="19"/>
        <v>#VALUE!</v>
      </c>
    </row>
    <row r="71" spans="2:14" x14ac:dyDescent="0.2">
      <c r="B71">
        <f t="shared" ca="1" si="20"/>
        <v>1448</v>
      </c>
      <c r="C71">
        <f t="shared" ca="1" si="21"/>
        <v>47674</v>
      </c>
      <c r="D71">
        <f t="shared" si="11"/>
        <v>47</v>
      </c>
      <c r="E71">
        <f t="shared" ca="1" si="12"/>
        <v>0.44324312241872604</v>
      </c>
      <c r="F71">
        <f t="shared" ca="1" si="13"/>
        <v>318.95784364408382</v>
      </c>
      <c r="G71">
        <f t="shared" ca="1" si="14"/>
        <v>577.22215635591624</v>
      </c>
      <c r="H71">
        <f t="shared" si="15"/>
        <v>896.18000000000006</v>
      </c>
      <c r="I71">
        <f t="shared" ca="1" si="16"/>
        <v>33635.286647880588</v>
      </c>
      <c r="K71" t="e">
        <f t="shared" ca="1" si="17"/>
        <v>#VALUE!</v>
      </c>
      <c r="L71" t="e">
        <f t="shared" ca="1" si="18"/>
        <v>#VALUE!</v>
      </c>
      <c r="N71" t="e">
        <f t="shared" ca="1" si="19"/>
        <v>#VALUE!</v>
      </c>
    </row>
    <row r="72" spans="2:14" x14ac:dyDescent="0.2">
      <c r="B72">
        <f t="shared" ca="1" si="20"/>
        <v>1479</v>
      </c>
      <c r="C72">
        <f t="shared" ca="1" si="21"/>
        <v>47705</v>
      </c>
      <c r="D72">
        <f t="shared" si="11"/>
        <v>48</v>
      </c>
      <c r="E72">
        <f t="shared" ca="1" si="12"/>
        <v>0.43558911734455191</v>
      </c>
      <c r="F72">
        <f t="shared" ca="1" si="13"/>
        <v>305.15363037070642</v>
      </c>
      <c r="G72">
        <f t="shared" ca="1" si="14"/>
        <v>591.02636962929364</v>
      </c>
      <c r="H72">
        <f t="shared" si="15"/>
        <v>896.18000000000006</v>
      </c>
      <c r="I72">
        <f t="shared" ca="1" si="16"/>
        <v>33330.133017509885</v>
      </c>
      <c r="K72" t="e">
        <f t="shared" ca="1" si="17"/>
        <v>#VALUE!</v>
      </c>
      <c r="L72" t="e">
        <f t="shared" ca="1" si="18"/>
        <v>#VALUE!</v>
      </c>
      <c r="N72" t="e">
        <f t="shared" ca="1" si="19"/>
        <v>#VALUE!</v>
      </c>
    </row>
    <row r="73" spans="2:14" x14ac:dyDescent="0.2">
      <c r="B73">
        <f t="shared" ca="1" si="20"/>
        <v>1510</v>
      </c>
      <c r="C73">
        <f t="shared" ca="1" si="21"/>
        <v>47736</v>
      </c>
      <c r="D73">
        <f t="shared" si="11"/>
        <v>49</v>
      </c>
      <c r="E73">
        <f t="shared" ca="1" si="12"/>
        <v>0.4280672830604304</v>
      </c>
      <c r="F73">
        <f t="shared" ca="1" si="13"/>
        <v>310.5156730440832</v>
      </c>
      <c r="G73">
        <f t="shared" ca="1" si="14"/>
        <v>585.66432695591686</v>
      </c>
      <c r="H73">
        <f t="shared" si="15"/>
        <v>896.18000000000006</v>
      </c>
      <c r="I73">
        <f t="shared" ca="1" si="16"/>
        <v>33019.617344465798</v>
      </c>
      <c r="K73" t="e">
        <f t="shared" ca="1" si="17"/>
        <v>#VALUE!</v>
      </c>
      <c r="L73" t="e">
        <f t="shared" ca="1" si="18"/>
        <v>#VALUE!</v>
      </c>
      <c r="N73" t="e">
        <f t="shared" ca="1" si="19"/>
        <v>#VALUE!</v>
      </c>
    </row>
    <row r="74" spans="2:14" x14ac:dyDescent="0.2">
      <c r="B74">
        <f t="shared" ca="1" si="20"/>
        <v>1540</v>
      </c>
      <c r="C74">
        <f t="shared" ca="1" si="21"/>
        <v>47766</v>
      </c>
      <c r="D74">
        <f t="shared" si="11"/>
        <v>50</v>
      </c>
      <c r="E74">
        <f t="shared" ca="1" si="12"/>
        <v>0.42091178275361885</v>
      </c>
      <c r="F74">
        <f t="shared" ca="1" si="13"/>
        <v>334.84650514408463</v>
      </c>
      <c r="G74">
        <f t="shared" ca="1" si="14"/>
        <v>561.33349485591543</v>
      </c>
      <c r="H74">
        <f t="shared" si="15"/>
        <v>896.18000000000006</v>
      </c>
      <c r="I74">
        <f t="shared" ca="1" si="16"/>
        <v>32684.770839321714</v>
      </c>
      <c r="K74" t="e">
        <f t="shared" ca="1" si="17"/>
        <v>#VALUE!</v>
      </c>
      <c r="L74" t="e">
        <f t="shared" ca="1" si="18"/>
        <v>#VALUE!</v>
      </c>
      <c r="N74" t="e">
        <f t="shared" ca="1" si="19"/>
        <v>#VALUE!</v>
      </c>
    </row>
    <row r="75" spans="2:14" x14ac:dyDescent="0.2">
      <c r="B75">
        <f t="shared" ca="1" si="20"/>
        <v>1571</v>
      </c>
      <c r="C75">
        <f t="shared" ca="1" si="21"/>
        <v>47797</v>
      </c>
      <c r="D75">
        <f t="shared" si="11"/>
        <v>51</v>
      </c>
      <c r="E75">
        <f t="shared" ca="1" si="12"/>
        <v>0.41364339942621248</v>
      </c>
      <c r="F75">
        <f t="shared" ca="1" si="13"/>
        <v>321.85572996893313</v>
      </c>
      <c r="G75">
        <f t="shared" ca="1" si="14"/>
        <v>574.32427003106693</v>
      </c>
      <c r="H75">
        <f t="shared" si="15"/>
        <v>896.18000000000006</v>
      </c>
      <c r="I75">
        <f t="shared" ca="1" si="16"/>
        <v>32362.91510935278</v>
      </c>
      <c r="K75" t="e">
        <f t="shared" ca="1" si="17"/>
        <v>#VALUE!</v>
      </c>
      <c r="L75" t="e">
        <f t="shared" ca="1" si="18"/>
        <v>#VALUE!</v>
      </c>
      <c r="N75" t="e">
        <f t="shared" ca="1" si="19"/>
        <v>#VALUE!</v>
      </c>
    </row>
    <row r="76" spans="2:14" x14ac:dyDescent="0.2">
      <c r="B76">
        <f t="shared" ca="1" si="20"/>
        <v>1601</v>
      </c>
      <c r="C76">
        <f t="shared" ca="1" si="21"/>
        <v>47827</v>
      </c>
      <c r="D76">
        <f t="shared" si="11"/>
        <v>52</v>
      </c>
      <c r="E76">
        <f t="shared" ca="1" si="12"/>
        <v>0.40672900631879294</v>
      </c>
      <c r="F76">
        <f t="shared" ca="1" si="13"/>
        <v>346.01044314100591</v>
      </c>
      <c r="G76">
        <f t="shared" ca="1" si="14"/>
        <v>550.16955685899416</v>
      </c>
      <c r="H76">
        <f t="shared" si="15"/>
        <v>896.18000000000006</v>
      </c>
      <c r="I76">
        <f t="shared" ca="1" si="16"/>
        <v>32016.904666211773</v>
      </c>
      <c r="K76" t="e">
        <f t="shared" ca="1" si="17"/>
        <v>#VALUE!</v>
      </c>
      <c r="L76" t="e">
        <f t="shared" ca="1" si="18"/>
        <v>#VALUE!</v>
      </c>
      <c r="N76" t="e">
        <f t="shared" ca="1" si="19"/>
        <v>#VALUE!</v>
      </c>
    </row>
    <row r="77" spans="2:14" x14ac:dyDescent="0.2">
      <c r="B77">
        <f t="shared" ca="1" si="20"/>
        <v>1632</v>
      </c>
      <c r="C77">
        <f t="shared" ca="1" si="21"/>
        <v>47858</v>
      </c>
      <c r="D77">
        <f t="shared" si="11"/>
        <v>53</v>
      </c>
      <c r="E77">
        <f t="shared" ca="1" si="12"/>
        <v>0.39970553382543539</v>
      </c>
      <c r="F77">
        <f t="shared" ca="1" si="13"/>
        <v>333.59121847015126</v>
      </c>
      <c r="G77">
        <f t="shared" ca="1" si="14"/>
        <v>562.5887815298488</v>
      </c>
      <c r="H77">
        <f t="shared" si="15"/>
        <v>896.18000000000006</v>
      </c>
      <c r="I77">
        <f t="shared" ca="1" si="16"/>
        <v>31683.313447741621</v>
      </c>
      <c r="K77" t="e">
        <f t="shared" ca="1" si="17"/>
        <v>#VALUE!</v>
      </c>
      <c r="L77" t="e">
        <f t="shared" ca="1" si="18"/>
        <v>#VALUE!</v>
      </c>
      <c r="N77" t="e">
        <f t="shared" ca="1" si="19"/>
        <v>#VALUE!</v>
      </c>
    </row>
    <row r="78" spans="2:14" x14ac:dyDescent="0.2">
      <c r="B78">
        <f t="shared" ca="1" si="20"/>
        <v>1663</v>
      </c>
      <c r="C78">
        <f t="shared" ca="1" si="21"/>
        <v>47889</v>
      </c>
      <c r="D78">
        <f t="shared" si="11"/>
        <v>54</v>
      </c>
      <c r="E78">
        <f t="shared" ca="1" si="12"/>
        <v>0.39280334396768679</v>
      </c>
      <c r="F78">
        <f t="shared" ca="1" si="13"/>
        <v>339.45295554576046</v>
      </c>
      <c r="G78">
        <f t="shared" ca="1" si="14"/>
        <v>556.7270444542396</v>
      </c>
      <c r="H78">
        <f t="shared" si="15"/>
        <v>896.18000000000006</v>
      </c>
      <c r="I78">
        <f t="shared" ca="1" si="16"/>
        <v>31343.860492195861</v>
      </c>
      <c r="K78" t="e">
        <f t="shared" ca="1" si="17"/>
        <v>#VALUE!</v>
      </c>
      <c r="L78" t="e">
        <f t="shared" ca="1" si="18"/>
        <v>#VALUE!</v>
      </c>
      <c r="N78" t="e">
        <f t="shared" ca="1" si="19"/>
        <v>#VALUE!</v>
      </c>
    </row>
    <row r="79" spans="2:14" x14ac:dyDescent="0.2">
      <c r="B79">
        <f t="shared" ca="1" si="20"/>
        <v>1691</v>
      </c>
      <c r="C79">
        <f t="shared" ca="1" si="21"/>
        <v>47917</v>
      </c>
      <c r="D79">
        <f t="shared" si="11"/>
        <v>55</v>
      </c>
      <c r="E79">
        <f t="shared" ca="1" si="12"/>
        <v>0.38667161019517882</v>
      </c>
      <c r="F79">
        <f t="shared" ca="1" si="13"/>
        <v>399.13754104170977</v>
      </c>
      <c r="G79">
        <f t="shared" ca="1" si="14"/>
        <v>497.0424589582903</v>
      </c>
      <c r="H79">
        <f t="shared" si="15"/>
        <v>896.18000000000006</v>
      </c>
      <c r="I79">
        <f t="shared" ca="1" si="16"/>
        <v>30944.722951154152</v>
      </c>
      <c r="K79" t="e">
        <f t="shared" ca="1" si="17"/>
        <v>#VALUE!</v>
      </c>
      <c r="L79" t="e">
        <f t="shared" ca="1" si="18"/>
        <v>#VALUE!</v>
      </c>
      <c r="N79" t="e">
        <f t="shared" ca="1" si="19"/>
        <v>#VALUE!</v>
      </c>
    </row>
    <row r="80" spans="2:14" x14ac:dyDescent="0.2">
      <c r="B80">
        <f t="shared" ca="1" si="20"/>
        <v>1722</v>
      </c>
      <c r="C80">
        <f t="shared" ca="1" si="21"/>
        <v>47948</v>
      </c>
      <c r="D80">
        <f t="shared" si="11"/>
        <v>56</v>
      </c>
      <c r="E80">
        <f t="shared" ca="1" si="12"/>
        <v>0.37999449256654455</v>
      </c>
      <c r="F80">
        <f t="shared" ca="1" si="13"/>
        <v>352.43118476112807</v>
      </c>
      <c r="G80">
        <f t="shared" ca="1" si="14"/>
        <v>543.748815238872</v>
      </c>
      <c r="H80">
        <f t="shared" si="15"/>
        <v>896.18000000000006</v>
      </c>
      <c r="I80">
        <f t="shared" ca="1" si="16"/>
        <v>30592.291766393024</v>
      </c>
      <c r="K80" t="e">
        <f t="shared" ca="1" si="17"/>
        <v>#VALUE!</v>
      </c>
      <c r="L80" t="e">
        <f t="shared" ca="1" si="18"/>
        <v>#VALUE!</v>
      </c>
      <c r="N80" t="e">
        <f t="shared" ca="1" si="19"/>
        <v>#VALUE!</v>
      </c>
    </row>
    <row r="81" spans="2:14" x14ac:dyDescent="0.2">
      <c r="B81">
        <f t="shared" ca="1" si="20"/>
        <v>1752</v>
      </c>
      <c r="C81">
        <f t="shared" ca="1" si="21"/>
        <v>47978</v>
      </c>
      <c r="D81">
        <f t="shared" si="11"/>
        <v>57</v>
      </c>
      <c r="E81">
        <f t="shared" ca="1" si="12"/>
        <v>0.3736425688953241</v>
      </c>
      <c r="F81">
        <f t="shared" ca="1" si="13"/>
        <v>376.11103997132159</v>
      </c>
      <c r="G81">
        <f t="shared" ca="1" si="14"/>
        <v>520.06896002867848</v>
      </c>
      <c r="H81">
        <f t="shared" si="15"/>
        <v>896.18000000000006</v>
      </c>
      <c r="I81">
        <f t="shared" ca="1" si="16"/>
        <v>30216.180726421702</v>
      </c>
      <c r="K81" t="e">
        <f t="shared" ca="1" si="17"/>
        <v>#VALUE!</v>
      </c>
      <c r="L81" t="e">
        <f t="shared" ca="1" si="18"/>
        <v>#VALUE!</v>
      </c>
      <c r="N81" t="e">
        <f t="shared" ca="1" si="19"/>
        <v>#VALUE!</v>
      </c>
    </row>
    <row r="82" spans="2:14" x14ac:dyDescent="0.2">
      <c r="B82">
        <f t="shared" ca="1" si="20"/>
        <v>1783</v>
      </c>
      <c r="C82">
        <f t="shared" ca="1" si="21"/>
        <v>48009</v>
      </c>
      <c r="D82">
        <f t="shared" si="11"/>
        <v>58</v>
      </c>
      <c r="E82">
        <f t="shared" ca="1" si="12"/>
        <v>0.36719043918681032</v>
      </c>
      <c r="F82">
        <f t="shared" ca="1" si="13"/>
        <v>365.23284959345085</v>
      </c>
      <c r="G82">
        <f t="shared" ca="1" si="14"/>
        <v>530.94715040654921</v>
      </c>
      <c r="H82">
        <f t="shared" si="15"/>
        <v>896.18000000000006</v>
      </c>
      <c r="I82">
        <f t="shared" ca="1" si="16"/>
        <v>29850.94787682825</v>
      </c>
      <c r="K82" t="e">
        <f t="shared" ca="1" si="17"/>
        <v>#VALUE!</v>
      </c>
      <c r="L82" t="e">
        <f t="shared" ca="1" si="18"/>
        <v>#VALUE!</v>
      </c>
      <c r="N82" t="e">
        <f t="shared" ca="1" si="19"/>
        <v>#VALUE!</v>
      </c>
    </row>
    <row r="83" spans="2:14" x14ac:dyDescent="0.2">
      <c r="B83">
        <f t="shared" ca="1" si="20"/>
        <v>1813</v>
      </c>
      <c r="C83">
        <f t="shared" ca="1" si="21"/>
        <v>48039</v>
      </c>
      <c r="D83">
        <f t="shared" si="11"/>
        <v>59</v>
      </c>
      <c r="E83">
        <f t="shared" ca="1" si="12"/>
        <v>0.36105254590640151</v>
      </c>
      <c r="F83">
        <f t="shared" ca="1" si="13"/>
        <v>388.71388609392267</v>
      </c>
      <c r="G83">
        <f t="shared" ca="1" si="14"/>
        <v>507.4661139060774</v>
      </c>
      <c r="H83">
        <f t="shared" si="15"/>
        <v>896.18000000000006</v>
      </c>
      <c r="I83">
        <f t="shared" ca="1" si="16"/>
        <v>29462.233990734327</v>
      </c>
      <c r="K83" t="e">
        <f t="shared" ca="1" si="17"/>
        <v>#VALUE!</v>
      </c>
      <c r="L83" t="e">
        <f t="shared" ca="1" si="18"/>
        <v>#VALUE!</v>
      </c>
      <c r="N83" t="e">
        <f t="shared" ca="1" si="19"/>
        <v>#VALUE!</v>
      </c>
    </row>
    <row r="84" spans="2:14" x14ac:dyDescent="0.2">
      <c r="B84">
        <f t="shared" ca="1" si="20"/>
        <v>1844</v>
      </c>
      <c r="C84">
        <f t="shared" ca="1" si="21"/>
        <v>48070</v>
      </c>
      <c r="D84">
        <f t="shared" si="11"/>
        <v>60</v>
      </c>
      <c r="E84">
        <f t="shared" ca="1" si="12"/>
        <v>0.35481782306776838</v>
      </c>
      <c r="F84">
        <f t="shared" ca="1" si="13"/>
        <v>378.48091275854495</v>
      </c>
      <c r="G84">
        <f t="shared" ca="1" si="14"/>
        <v>517.69908724145512</v>
      </c>
      <c r="H84">
        <f t="shared" si="15"/>
        <v>896.18000000000006</v>
      </c>
      <c r="I84">
        <f t="shared" ca="1" si="16"/>
        <v>29083.75307797578</v>
      </c>
      <c r="K84" t="e">
        <f t="shared" ca="1" si="17"/>
        <v>#VALUE!</v>
      </c>
      <c r="L84" t="e">
        <f t="shared" ca="1" si="18"/>
        <v>#VALUE!</v>
      </c>
      <c r="N84" t="e">
        <f t="shared" ca="1" si="19"/>
        <v>#VALUE!</v>
      </c>
    </row>
    <row r="85" spans="2:14" x14ac:dyDescent="0.2">
      <c r="B85">
        <f t="shared" ca="1" si="20"/>
        <v>1875</v>
      </c>
      <c r="C85">
        <f t="shared" ca="1" si="21"/>
        <v>48101</v>
      </c>
      <c r="D85">
        <f t="shared" si="11"/>
        <v>61</v>
      </c>
      <c r="E85">
        <f t="shared" ca="1" si="12"/>
        <v>0.34869076258829967</v>
      </c>
      <c r="F85">
        <f t="shared" ca="1" si="13"/>
        <v>385.13143434272058</v>
      </c>
      <c r="G85">
        <f t="shared" ca="1" si="14"/>
        <v>511.04856565727948</v>
      </c>
      <c r="H85">
        <f t="shared" si="15"/>
        <v>896.18000000000006</v>
      </c>
      <c r="I85">
        <f t="shared" ca="1" si="16"/>
        <v>28698.621643633058</v>
      </c>
      <c r="K85" t="e">
        <f t="shared" ca="1" si="17"/>
        <v>#VALUE!</v>
      </c>
      <c r="L85" t="e">
        <f t="shared" ca="1" si="18"/>
        <v>#VALUE!</v>
      </c>
      <c r="N85" t="e">
        <f t="shared" ca="1" si="19"/>
        <v>#VALUE!</v>
      </c>
    </row>
    <row r="86" spans="2:14" x14ac:dyDescent="0.2">
      <c r="B86">
        <f t="shared" ca="1" si="20"/>
        <v>1905</v>
      </c>
      <c r="C86">
        <f t="shared" ca="1" si="21"/>
        <v>48131</v>
      </c>
      <c r="D86">
        <f t="shared" si="11"/>
        <v>62</v>
      </c>
      <c r="E86">
        <f t="shared" ca="1" si="12"/>
        <v>0.34286210677315598</v>
      </c>
      <c r="F86">
        <f t="shared" ca="1" si="13"/>
        <v>408.30343205824084</v>
      </c>
      <c r="G86">
        <f t="shared" ca="1" si="14"/>
        <v>487.87656794175922</v>
      </c>
      <c r="H86">
        <f t="shared" si="15"/>
        <v>896.18000000000006</v>
      </c>
      <c r="I86">
        <f t="shared" ca="1" si="16"/>
        <v>28290.318211574817</v>
      </c>
      <c r="K86" t="e">
        <f t="shared" ca="1" si="17"/>
        <v>#VALUE!</v>
      </c>
      <c r="L86" t="e">
        <f t="shared" ca="1" si="18"/>
        <v>#VALUE!</v>
      </c>
      <c r="N86" t="e">
        <f t="shared" ca="1" si="19"/>
        <v>#VALUE!</v>
      </c>
    </row>
    <row r="87" spans="2:14" x14ac:dyDescent="0.2">
      <c r="B87">
        <f t="shared" ca="1" si="20"/>
        <v>1936</v>
      </c>
      <c r="C87">
        <f t="shared" ca="1" si="21"/>
        <v>48162</v>
      </c>
      <c r="D87">
        <f t="shared" si="11"/>
        <v>63</v>
      </c>
      <c r="E87">
        <f t="shared" ca="1" si="12"/>
        <v>0.33694149983702698</v>
      </c>
      <c r="F87">
        <f t="shared" ca="1" si="13"/>
        <v>399.07336781085155</v>
      </c>
      <c r="G87">
        <f t="shared" ca="1" si="14"/>
        <v>497.10663218914851</v>
      </c>
      <c r="H87">
        <f t="shared" si="15"/>
        <v>896.18000000000006</v>
      </c>
      <c r="I87">
        <f t="shared" ca="1" si="16"/>
        <v>27891.244843763965</v>
      </c>
      <c r="K87" t="e">
        <f t="shared" ca="1" si="17"/>
        <v>#VALUE!</v>
      </c>
      <c r="L87" t="e">
        <f t="shared" ca="1" si="18"/>
        <v>#VALUE!</v>
      </c>
      <c r="N87" t="e">
        <f t="shared" ca="1" si="19"/>
        <v>#VALUE!</v>
      </c>
    </row>
    <row r="88" spans="2:14" x14ac:dyDescent="0.2">
      <c r="B88">
        <f t="shared" ca="1" si="20"/>
        <v>1966</v>
      </c>
      <c r="C88">
        <f t="shared" ca="1" si="21"/>
        <v>48192</v>
      </c>
      <c r="D88">
        <f t="shared" si="11"/>
        <v>64</v>
      </c>
      <c r="E88">
        <f t="shared" ca="1" si="12"/>
        <v>0.33130924271094109</v>
      </c>
      <c r="F88">
        <f t="shared" ca="1" si="13"/>
        <v>422.02883765601536</v>
      </c>
      <c r="G88">
        <f t="shared" ca="1" si="14"/>
        <v>474.15116234398471</v>
      </c>
      <c r="H88">
        <f t="shared" si="15"/>
        <v>896.18000000000006</v>
      </c>
      <c r="I88">
        <f t="shared" ca="1" si="16"/>
        <v>27469.216006107948</v>
      </c>
      <c r="K88" t="e">
        <f t="shared" ca="1" si="17"/>
        <v>#VALUE!</v>
      </c>
      <c r="L88" t="e">
        <f t="shared" ca="1" si="18"/>
        <v>#VALUE!</v>
      </c>
      <c r="N88" t="e">
        <f t="shared" ca="1" si="19"/>
        <v>#VALUE!</v>
      </c>
    </row>
    <row r="89" spans="2:14" x14ac:dyDescent="0.2">
      <c r="B89">
        <f t="shared" ca="1" si="20"/>
        <v>1997</v>
      </c>
      <c r="C89">
        <f t="shared" ca="1" si="21"/>
        <v>48223</v>
      </c>
      <c r="D89">
        <f t="shared" ref="D89:D120" si="22">D88+1</f>
        <v>65</v>
      </c>
      <c r="E89">
        <f t="shared" ref="E89:E120" ca="1" si="23">IF(D89&lt;=$C$4,1/(1+$C$6)^((C89-$C$24)/30),0)</f>
        <v>0.32558813279051518</v>
      </c>
      <c r="F89">
        <f t="shared" ref="F89:F120" ca="1" si="24">H89-G89</f>
        <v>413.50146116031817</v>
      </c>
      <c r="G89">
        <f t="shared" ref="G89:G120" ca="1" si="25">I88*((1+$C$6)^((C89-C88)/30)-1)</f>
        <v>482.67853883968189</v>
      </c>
      <c r="H89">
        <f t="shared" ref="H89:H120" si="26">IF(D89&lt;=$C$4,$C$3,0)</f>
        <v>896.18000000000006</v>
      </c>
      <c r="I89">
        <f t="shared" ref="I89:I120" ca="1" si="27">MAX(0,I88-F89)</f>
        <v>27055.71454494763</v>
      </c>
      <c r="K89" t="e">
        <f t="shared" ref="K89:K120" ca="1" si="28">(($C$8-$C$2)/$C$8)*MIN(365,C89-$C$24)*$C$10*F89</f>
        <v>#VALUE!</v>
      </c>
      <c r="L89" t="e">
        <f t="shared" ref="L89:L120" ca="1" si="29">($C$8-$C$2)/$C$8*$C$11*F89</f>
        <v>#VALUE!</v>
      </c>
      <c r="N89" t="e">
        <f t="shared" ref="N89:N120" ca="1" si="30">H89/(1+$N$22)^((C89-$C$24)/30)</f>
        <v>#VALUE!</v>
      </c>
    </row>
    <row r="90" spans="2:14" x14ac:dyDescent="0.2">
      <c r="B90">
        <f t="shared" ref="B90:B121" ca="1" si="31">C90-$C$24</f>
        <v>2028</v>
      </c>
      <c r="C90">
        <f t="shared" ref="C90:C121" ca="1" si="32">EDATE(C89,1)</f>
        <v>48254</v>
      </c>
      <c r="D90">
        <f t="shared" si="22"/>
        <v>66</v>
      </c>
      <c r="E90">
        <f t="shared" ca="1" si="23"/>
        <v>0.31996581606539454</v>
      </c>
      <c r="F90">
        <f t="shared" ca="1" si="24"/>
        <v>420.76735040289998</v>
      </c>
      <c r="G90">
        <f t="shared" ca="1" si="25"/>
        <v>475.41264959710008</v>
      </c>
      <c r="H90">
        <f t="shared" si="26"/>
        <v>896.18000000000006</v>
      </c>
      <c r="I90">
        <f t="shared" ca="1" si="27"/>
        <v>26634.947194544729</v>
      </c>
      <c r="K90" t="e">
        <f t="shared" ca="1" si="28"/>
        <v>#VALUE!</v>
      </c>
      <c r="L90" t="e">
        <f t="shared" ca="1" si="29"/>
        <v>#VALUE!</v>
      </c>
      <c r="N90" t="e">
        <f t="shared" ca="1" si="30"/>
        <v>#VALUE!</v>
      </c>
    </row>
    <row r="91" spans="2:14" x14ac:dyDescent="0.2">
      <c r="B91">
        <f t="shared" ca="1" si="31"/>
        <v>2057</v>
      </c>
      <c r="C91">
        <f t="shared" ca="1" si="32"/>
        <v>48283</v>
      </c>
      <c r="D91">
        <f t="shared" si="22"/>
        <v>67</v>
      </c>
      <c r="E91">
        <f t="shared" ca="1" si="23"/>
        <v>0.31479415597624577</v>
      </c>
      <c r="F91">
        <f t="shared" ca="1" si="24"/>
        <v>458.60232974297389</v>
      </c>
      <c r="G91">
        <f t="shared" ca="1" si="25"/>
        <v>437.57767025702617</v>
      </c>
      <c r="H91">
        <f t="shared" si="26"/>
        <v>896.18000000000006</v>
      </c>
      <c r="I91">
        <f t="shared" ca="1" si="27"/>
        <v>26176.344864801755</v>
      </c>
      <c r="K91" t="e">
        <f t="shared" ca="1" si="28"/>
        <v>#VALUE!</v>
      </c>
      <c r="L91" t="e">
        <f t="shared" ca="1" si="29"/>
        <v>#VALUE!</v>
      </c>
      <c r="N91" t="e">
        <f t="shared" ca="1" si="30"/>
        <v>#VALUE!</v>
      </c>
    </row>
    <row r="92" spans="2:14" x14ac:dyDescent="0.2">
      <c r="B92">
        <f t="shared" ca="1" si="31"/>
        <v>2088</v>
      </c>
      <c r="C92">
        <f t="shared" ca="1" si="32"/>
        <v>48314</v>
      </c>
      <c r="D92">
        <f t="shared" si="22"/>
        <v>68</v>
      </c>
      <c r="E92">
        <f t="shared" ca="1" si="23"/>
        <v>0.30935823166000476</v>
      </c>
      <c r="F92">
        <f t="shared" ca="1" si="24"/>
        <v>436.21929749226541</v>
      </c>
      <c r="G92">
        <f t="shared" ca="1" si="25"/>
        <v>459.96070250773465</v>
      </c>
      <c r="H92">
        <f t="shared" si="26"/>
        <v>896.18000000000006</v>
      </c>
      <c r="I92">
        <f t="shared" ca="1" si="27"/>
        <v>25740.125567309489</v>
      </c>
      <c r="K92" t="e">
        <f t="shared" ca="1" si="28"/>
        <v>#VALUE!</v>
      </c>
      <c r="L92" t="e">
        <f t="shared" ca="1" si="29"/>
        <v>#VALUE!</v>
      </c>
      <c r="N92" t="e">
        <f t="shared" ca="1" si="30"/>
        <v>#VALUE!</v>
      </c>
    </row>
    <row r="93" spans="2:14" x14ac:dyDescent="0.2">
      <c r="B93">
        <f t="shared" ca="1" si="31"/>
        <v>2118</v>
      </c>
      <c r="C93">
        <f t="shared" ca="1" si="32"/>
        <v>48344</v>
      </c>
      <c r="D93">
        <f t="shared" si="22"/>
        <v>69</v>
      </c>
      <c r="E93">
        <f t="shared" ca="1" si="23"/>
        <v>0.30418705177974897</v>
      </c>
      <c r="F93">
        <f t="shared" ca="1" si="24"/>
        <v>458.59786535574119</v>
      </c>
      <c r="G93">
        <f t="shared" ca="1" si="25"/>
        <v>437.58213464425887</v>
      </c>
      <c r="H93">
        <f t="shared" si="26"/>
        <v>896.18000000000006</v>
      </c>
      <c r="I93">
        <f t="shared" ca="1" si="27"/>
        <v>25281.52770195375</v>
      </c>
      <c r="K93" t="e">
        <f t="shared" ca="1" si="28"/>
        <v>#VALUE!</v>
      </c>
      <c r="L93" t="e">
        <f t="shared" ca="1" si="29"/>
        <v>#VALUE!</v>
      </c>
      <c r="N93" t="e">
        <f t="shared" ca="1" si="30"/>
        <v>#VALUE!</v>
      </c>
    </row>
    <row r="94" spans="2:14" x14ac:dyDescent="0.2">
      <c r="B94">
        <f t="shared" ca="1" si="31"/>
        <v>2149</v>
      </c>
      <c r="C94">
        <f t="shared" ca="1" si="32"/>
        <v>48375</v>
      </c>
      <c r="D94">
        <f t="shared" si="22"/>
        <v>70</v>
      </c>
      <c r="E94">
        <f t="shared" ca="1" si="23"/>
        <v>0.2989342929210998</v>
      </c>
      <c r="F94">
        <f t="shared" ca="1" si="24"/>
        <v>451.94268182897554</v>
      </c>
      <c r="G94">
        <f t="shared" ca="1" si="25"/>
        <v>444.23731817102453</v>
      </c>
      <c r="H94">
        <f t="shared" si="26"/>
        <v>896.18000000000006</v>
      </c>
      <c r="I94">
        <f t="shared" ca="1" si="27"/>
        <v>24829.585020124774</v>
      </c>
      <c r="K94" t="e">
        <f t="shared" ca="1" si="28"/>
        <v>#VALUE!</v>
      </c>
      <c r="L94" t="e">
        <f t="shared" ca="1" si="29"/>
        <v>#VALUE!</v>
      </c>
      <c r="N94" t="e">
        <f t="shared" ca="1" si="30"/>
        <v>#VALUE!</v>
      </c>
    </row>
    <row r="95" spans="2:14" x14ac:dyDescent="0.2">
      <c r="B95">
        <f t="shared" ca="1" si="31"/>
        <v>2179</v>
      </c>
      <c r="C95">
        <f t="shared" ca="1" si="32"/>
        <v>48405</v>
      </c>
      <c r="D95">
        <f t="shared" si="22"/>
        <v>71</v>
      </c>
      <c r="E95">
        <f t="shared" ca="1" si="23"/>
        <v>0.29393735783785629</v>
      </c>
      <c r="F95">
        <f t="shared" ca="1" si="24"/>
        <v>474.07705465788126</v>
      </c>
      <c r="G95">
        <f t="shared" ca="1" si="25"/>
        <v>422.1029453421188</v>
      </c>
      <c r="H95">
        <f t="shared" si="26"/>
        <v>896.18000000000006</v>
      </c>
      <c r="I95">
        <f t="shared" ca="1" si="27"/>
        <v>24355.507965466892</v>
      </c>
      <c r="K95" t="e">
        <f t="shared" ca="1" si="28"/>
        <v>#VALUE!</v>
      </c>
      <c r="L95" t="e">
        <f t="shared" ca="1" si="29"/>
        <v>#VALUE!</v>
      </c>
      <c r="N95" t="e">
        <f t="shared" ca="1" si="30"/>
        <v>#VALUE!</v>
      </c>
    </row>
    <row r="96" spans="2:14" x14ac:dyDescent="0.2">
      <c r="B96">
        <f t="shared" ca="1" si="31"/>
        <v>2210</v>
      </c>
      <c r="C96">
        <f t="shared" ca="1" si="32"/>
        <v>48436</v>
      </c>
      <c r="D96">
        <f t="shared" si="22"/>
        <v>72</v>
      </c>
      <c r="E96">
        <f t="shared" ca="1" si="23"/>
        <v>0.28886159260972732</v>
      </c>
      <c r="F96">
        <f t="shared" ca="1" si="24"/>
        <v>468.21434583441339</v>
      </c>
      <c r="G96">
        <f t="shared" ca="1" si="25"/>
        <v>427.96565416558667</v>
      </c>
      <c r="H96">
        <f t="shared" si="26"/>
        <v>896.18000000000006</v>
      </c>
      <c r="I96">
        <f t="shared" ca="1" si="27"/>
        <v>23887.293619632477</v>
      </c>
      <c r="K96" t="e">
        <f t="shared" ca="1" si="28"/>
        <v>#VALUE!</v>
      </c>
      <c r="L96" t="e">
        <f t="shared" ca="1" si="29"/>
        <v>#VALUE!</v>
      </c>
      <c r="N96" t="e">
        <f t="shared" ca="1" si="30"/>
        <v>#VALUE!</v>
      </c>
    </row>
    <row r="97" spans="2:14" x14ac:dyDescent="0.2">
      <c r="B97">
        <f t="shared" ca="1" si="31"/>
        <v>2241</v>
      </c>
      <c r="C97">
        <f t="shared" ca="1" si="32"/>
        <v>48467</v>
      </c>
      <c r="D97">
        <f t="shared" si="22"/>
        <v>73</v>
      </c>
      <c r="E97">
        <f t="shared" ca="1" si="23"/>
        <v>0.28387347664415069</v>
      </c>
      <c r="F97">
        <f t="shared" ca="1" si="24"/>
        <v>476.4416289232675</v>
      </c>
      <c r="G97">
        <f t="shared" ca="1" si="25"/>
        <v>419.73837107673256</v>
      </c>
      <c r="H97">
        <f t="shared" si="26"/>
        <v>896.18000000000006</v>
      </c>
      <c r="I97">
        <f t="shared" ca="1" si="27"/>
        <v>23410.851990709209</v>
      </c>
      <c r="K97" t="e">
        <f t="shared" ca="1" si="28"/>
        <v>#VALUE!</v>
      </c>
      <c r="L97" t="e">
        <f t="shared" ca="1" si="29"/>
        <v>#VALUE!</v>
      </c>
      <c r="N97" t="e">
        <f t="shared" ca="1" si="30"/>
        <v>#VALUE!</v>
      </c>
    </row>
    <row r="98" spans="2:14" x14ac:dyDescent="0.2">
      <c r="B98">
        <f t="shared" ca="1" si="31"/>
        <v>2271</v>
      </c>
      <c r="C98">
        <f t="shared" ca="1" si="32"/>
        <v>48497</v>
      </c>
      <c r="D98">
        <f t="shared" si="22"/>
        <v>74</v>
      </c>
      <c r="E98">
        <f t="shared" ca="1" si="23"/>
        <v>0.279128295618634</v>
      </c>
      <c r="F98">
        <f t="shared" ca="1" si="24"/>
        <v>498.19551615794575</v>
      </c>
      <c r="G98">
        <f t="shared" ca="1" si="25"/>
        <v>397.98448384205432</v>
      </c>
      <c r="H98">
        <f t="shared" si="26"/>
        <v>896.18000000000006</v>
      </c>
      <c r="I98">
        <f t="shared" ca="1" si="27"/>
        <v>22912.656474551262</v>
      </c>
      <c r="K98" t="e">
        <f t="shared" ca="1" si="28"/>
        <v>#VALUE!</v>
      </c>
      <c r="L98" t="e">
        <f t="shared" ca="1" si="29"/>
        <v>#VALUE!</v>
      </c>
      <c r="N98" t="e">
        <f t="shared" ca="1" si="30"/>
        <v>#VALUE!</v>
      </c>
    </row>
    <row r="99" spans="2:14" x14ac:dyDescent="0.2">
      <c r="B99">
        <f t="shared" ca="1" si="31"/>
        <v>2302</v>
      </c>
      <c r="C99">
        <f t="shared" ca="1" si="32"/>
        <v>48528</v>
      </c>
      <c r="D99">
        <f t="shared" si="22"/>
        <v>75</v>
      </c>
      <c r="E99">
        <f t="shared" ca="1" si="23"/>
        <v>0.27430825604452341</v>
      </c>
      <c r="F99">
        <f t="shared" ca="1" si="24"/>
        <v>493.56757940478377</v>
      </c>
      <c r="G99">
        <f t="shared" ca="1" si="25"/>
        <v>402.61242059521629</v>
      </c>
      <c r="H99">
        <f t="shared" si="26"/>
        <v>896.18000000000006</v>
      </c>
      <c r="I99">
        <f t="shared" ca="1" si="27"/>
        <v>22419.08889514648</v>
      </c>
      <c r="K99" t="e">
        <f t="shared" ca="1" si="28"/>
        <v>#VALUE!</v>
      </c>
      <c r="L99" t="e">
        <f t="shared" ca="1" si="29"/>
        <v>#VALUE!</v>
      </c>
      <c r="N99" t="e">
        <f t="shared" ca="1" si="30"/>
        <v>#VALUE!</v>
      </c>
    </row>
    <row r="100" spans="2:14" x14ac:dyDescent="0.2">
      <c r="B100">
        <f t="shared" ca="1" si="31"/>
        <v>2332</v>
      </c>
      <c r="C100">
        <f t="shared" ca="1" si="32"/>
        <v>48558</v>
      </c>
      <c r="D100">
        <f t="shared" si="22"/>
        <v>76</v>
      </c>
      <c r="E100">
        <f t="shared" ca="1" si="23"/>
        <v>0.26972296562883324</v>
      </c>
      <c r="F100">
        <f t="shared" ca="1" si="24"/>
        <v>515.05548878251204</v>
      </c>
      <c r="G100">
        <f t="shared" ca="1" si="25"/>
        <v>381.12451121748802</v>
      </c>
      <c r="H100">
        <f t="shared" si="26"/>
        <v>896.18000000000006</v>
      </c>
      <c r="I100">
        <f t="shared" ca="1" si="27"/>
        <v>21904.033406363968</v>
      </c>
      <c r="K100" t="e">
        <f t="shared" ca="1" si="28"/>
        <v>#VALUE!</v>
      </c>
      <c r="L100" t="e">
        <f t="shared" ca="1" si="29"/>
        <v>#VALUE!</v>
      </c>
      <c r="N100" t="e">
        <f t="shared" ca="1" si="30"/>
        <v>#VALUE!</v>
      </c>
    </row>
    <row r="101" spans="2:14" x14ac:dyDescent="0.2">
      <c r="B101">
        <f t="shared" ca="1" si="31"/>
        <v>2363</v>
      </c>
      <c r="C101">
        <f t="shared" ca="1" si="32"/>
        <v>48589</v>
      </c>
      <c r="D101">
        <f t="shared" si="22"/>
        <v>77</v>
      </c>
      <c r="E101">
        <f t="shared" ca="1" si="23"/>
        <v>0.26506533905071772</v>
      </c>
      <c r="F101">
        <f t="shared" ca="1" si="24"/>
        <v>511.29071750542664</v>
      </c>
      <c r="G101">
        <f t="shared" ca="1" si="25"/>
        <v>384.88928249457342</v>
      </c>
      <c r="H101">
        <f t="shared" si="26"/>
        <v>896.18000000000006</v>
      </c>
      <c r="I101">
        <f t="shared" ca="1" si="27"/>
        <v>21392.74268885854</v>
      </c>
      <c r="K101" t="e">
        <f t="shared" ca="1" si="28"/>
        <v>#VALUE!</v>
      </c>
      <c r="L101" t="e">
        <f t="shared" ca="1" si="29"/>
        <v>#VALUE!</v>
      </c>
      <c r="N101" t="e">
        <f t="shared" ca="1" si="30"/>
        <v>#VALUE!</v>
      </c>
    </row>
    <row r="102" spans="2:14" x14ac:dyDescent="0.2">
      <c r="B102">
        <f t="shared" ca="1" si="31"/>
        <v>2394</v>
      </c>
      <c r="C102">
        <f t="shared" ca="1" si="32"/>
        <v>48620</v>
      </c>
      <c r="D102">
        <f t="shared" si="22"/>
        <v>78</v>
      </c>
      <c r="E102">
        <f t="shared" ca="1" si="23"/>
        <v>0.26048814123880154</v>
      </c>
      <c r="F102">
        <f t="shared" ca="1" si="24"/>
        <v>520.27492209258844</v>
      </c>
      <c r="G102">
        <f t="shared" ca="1" si="25"/>
        <v>375.90507790741168</v>
      </c>
      <c r="H102">
        <f t="shared" si="26"/>
        <v>896.18000000000006</v>
      </c>
      <c r="I102">
        <f t="shared" ca="1" si="27"/>
        <v>20872.467766765953</v>
      </c>
      <c r="K102" t="e">
        <f t="shared" ca="1" si="28"/>
        <v>#VALUE!</v>
      </c>
      <c r="L102" t="e">
        <f t="shared" ca="1" si="29"/>
        <v>#VALUE!</v>
      </c>
      <c r="N102" t="e">
        <f t="shared" ca="1" si="30"/>
        <v>#VALUE!</v>
      </c>
    </row>
    <row r="103" spans="2:14" x14ac:dyDescent="0.2">
      <c r="B103">
        <f t="shared" ca="1" si="31"/>
        <v>2422</v>
      </c>
      <c r="C103">
        <f t="shared" ca="1" si="32"/>
        <v>48648</v>
      </c>
      <c r="D103">
        <f t="shared" si="22"/>
        <v>79</v>
      </c>
      <c r="E103">
        <f t="shared" ca="1" si="23"/>
        <v>0.25642187256390153</v>
      </c>
      <c r="F103">
        <f t="shared" ca="1" si="24"/>
        <v>565.19005363062752</v>
      </c>
      <c r="G103">
        <f t="shared" ca="1" si="25"/>
        <v>330.98994636937255</v>
      </c>
      <c r="H103">
        <f t="shared" si="26"/>
        <v>896.18000000000006</v>
      </c>
      <c r="I103">
        <f t="shared" ca="1" si="27"/>
        <v>20307.277713135325</v>
      </c>
      <c r="K103" t="e">
        <f t="shared" ca="1" si="28"/>
        <v>#VALUE!</v>
      </c>
      <c r="L103" t="e">
        <f t="shared" ca="1" si="29"/>
        <v>#VALUE!</v>
      </c>
      <c r="N103" t="e">
        <f t="shared" ca="1" si="30"/>
        <v>#VALUE!</v>
      </c>
    </row>
    <row r="104" spans="2:14" x14ac:dyDescent="0.2">
      <c r="B104">
        <f t="shared" ca="1" si="31"/>
        <v>2453</v>
      </c>
      <c r="C104">
        <f t="shared" ca="1" si="32"/>
        <v>48679</v>
      </c>
      <c r="D104">
        <f t="shared" si="22"/>
        <v>80</v>
      </c>
      <c r="E104">
        <f t="shared" ca="1" si="23"/>
        <v>0.25199393174662876</v>
      </c>
      <c r="F104">
        <f t="shared" ca="1" si="24"/>
        <v>539.34829675050491</v>
      </c>
      <c r="G104">
        <f t="shared" ca="1" si="25"/>
        <v>356.83170324949521</v>
      </c>
      <c r="H104">
        <f t="shared" si="26"/>
        <v>896.18000000000006</v>
      </c>
      <c r="I104">
        <f t="shared" ca="1" si="27"/>
        <v>19767.929416384821</v>
      </c>
      <c r="K104" t="e">
        <f t="shared" ca="1" si="28"/>
        <v>#VALUE!</v>
      </c>
      <c r="L104" t="e">
        <f t="shared" ca="1" si="29"/>
        <v>#VALUE!</v>
      </c>
      <c r="N104" t="e">
        <f t="shared" ca="1" si="30"/>
        <v>#VALUE!</v>
      </c>
    </row>
    <row r="105" spans="2:14" x14ac:dyDescent="0.2">
      <c r="B105">
        <f t="shared" ca="1" si="31"/>
        <v>2483</v>
      </c>
      <c r="C105">
        <f t="shared" ca="1" si="32"/>
        <v>48709</v>
      </c>
      <c r="D105">
        <f t="shared" si="22"/>
        <v>81</v>
      </c>
      <c r="E105">
        <f t="shared" ca="1" si="23"/>
        <v>0.24778164380199486</v>
      </c>
      <c r="F105">
        <f t="shared" ca="1" si="24"/>
        <v>560.12519992146008</v>
      </c>
      <c r="G105">
        <f t="shared" ca="1" si="25"/>
        <v>336.05480007854004</v>
      </c>
      <c r="H105">
        <f t="shared" si="26"/>
        <v>896.18000000000006</v>
      </c>
      <c r="I105">
        <f t="shared" ca="1" si="27"/>
        <v>19207.804216463359</v>
      </c>
      <c r="K105" t="e">
        <f t="shared" ca="1" si="28"/>
        <v>#VALUE!</v>
      </c>
      <c r="L105" t="e">
        <f t="shared" ca="1" si="29"/>
        <v>#VALUE!</v>
      </c>
      <c r="N105" t="e">
        <f t="shared" ca="1" si="30"/>
        <v>#VALUE!</v>
      </c>
    </row>
    <row r="106" spans="2:14" x14ac:dyDescent="0.2">
      <c r="B106">
        <f t="shared" ca="1" si="31"/>
        <v>2514</v>
      </c>
      <c r="C106">
        <f t="shared" ca="1" si="32"/>
        <v>48740</v>
      </c>
      <c r="D106">
        <f t="shared" si="22"/>
        <v>82</v>
      </c>
      <c r="E106">
        <f t="shared" ca="1" si="23"/>
        <v>0.24350290406972652</v>
      </c>
      <c r="F106">
        <f t="shared" ca="1" si="24"/>
        <v>558.66782377117329</v>
      </c>
      <c r="G106">
        <f t="shared" ca="1" si="25"/>
        <v>337.51217622882677</v>
      </c>
      <c r="H106">
        <f t="shared" si="26"/>
        <v>896.18000000000006</v>
      </c>
      <c r="I106">
        <f t="shared" ca="1" si="27"/>
        <v>18649.136392692184</v>
      </c>
      <c r="K106" t="e">
        <f t="shared" ca="1" si="28"/>
        <v>#VALUE!</v>
      </c>
      <c r="L106" t="e">
        <f t="shared" ca="1" si="29"/>
        <v>#VALUE!</v>
      </c>
      <c r="N106" t="e">
        <f t="shared" ca="1" si="30"/>
        <v>#VALUE!</v>
      </c>
    </row>
    <row r="107" spans="2:14" x14ac:dyDescent="0.2">
      <c r="B107">
        <f t="shared" ca="1" si="31"/>
        <v>2544</v>
      </c>
      <c r="C107">
        <f t="shared" ca="1" si="32"/>
        <v>48770</v>
      </c>
      <c r="D107">
        <f t="shared" si="22"/>
        <v>83</v>
      </c>
      <c r="E107">
        <f t="shared" ca="1" si="23"/>
        <v>0.23943255070769573</v>
      </c>
      <c r="F107">
        <f t="shared" ca="1" si="24"/>
        <v>579.14468132423474</v>
      </c>
      <c r="G107">
        <f t="shared" ca="1" si="25"/>
        <v>317.03531867576532</v>
      </c>
      <c r="H107">
        <f t="shared" si="26"/>
        <v>896.18000000000006</v>
      </c>
      <c r="I107">
        <f t="shared" ca="1" si="27"/>
        <v>18069.991711367948</v>
      </c>
      <c r="K107" t="e">
        <f t="shared" ca="1" si="28"/>
        <v>#VALUE!</v>
      </c>
      <c r="L107" t="e">
        <f t="shared" ca="1" si="29"/>
        <v>#VALUE!</v>
      </c>
      <c r="N107" t="e">
        <f t="shared" ca="1" si="30"/>
        <v>#VALUE!</v>
      </c>
    </row>
    <row r="108" spans="2:14" x14ac:dyDescent="0.2">
      <c r="B108">
        <f t="shared" ca="1" si="31"/>
        <v>2575</v>
      </c>
      <c r="C108">
        <f t="shared" ca="1" si="32"/>
        <v>48801</v>
      </c>
      <c r="D108">
        <f t="shared" si="22"/>
        <v>84</v>
      </c>
      <c r="E108">
        <f t="shared" ca="1" si="23"/>
        <v>0.23529798467531432</v>
      </c>
      <c r="F108">
        <f t="shared" ca="1" si="24"/>
        <v>578.66102915828196</v>
      </c>
      <c r="G108">
        <f t="shared" ca="1" si="25"/>
        <v>317.51897084171804</v>
      </c>
      <c r="H108">
        <f t="shared" si="26"/>
        <v>896.18000000000006</v>
      </c>
      <c r="I108">
        <f t="shared" ca="1" si="27"/>
        <v>17491.330682209664</v>
      </c>
      <c r="K108" t="e">
        <f t="shared" ca="1" si="28"/>
        <v>#VALUE!</v>
      </c>
      <c r="L108" t="e">
        <f t="shared" ca="1" si="29"/>
        <v>#VALUE!</v>
      </c>
      <c r="N108" t="e">
        <f t="shared" ca="1" si="30"/>
        <v>#VALUE!</v>
      </c>
    </row>
    <row r="109" spans="2:14" x14ac:dyDescent="0.2">
      <c r="B109">
        <f t="shared" ca="1" si="31"/>
        <v>2606</v>
      </c>
      <c r="C109">
        <f t="shared" ca="1" si="32"/>
        <v>48832</v>
      </c>
      <c r="D109">
        <f t="shared" si="22"/>
        <v>85</v>
      </c>
      <c r="E109">
        <f t="shared" ca="1" si="23"/>
        <v>0.23123481510187543</v>
      </c>
      <c r="F109">
        <f t="shared" ca="1" si="24"/>
        <v>588.82903904889849</v>
      </c>
      <c r="G109">
        <f t="shared" ca="1" si="25"/>
        <v>307.35096095110151</v>
      </c>
      <c r="H109">
        <f t="shared" si="26"/>
        <v>896.18000000000006</v>
      </c>
      <c r="I109">
        <f t="shared" ca="1" si="27"/>
        <v>16902.501643160766</v>
      </c>
      <c r="K109" t="e">
        <f t="shared" ca="1" si="28"/>
        <v>#VALUE!</v>
      </c>
      <c r="L109" t="e">
        <f t="shared" ca="1" si="29"/>
        <v>#VALUE!</v>
      </c>
      <c r="N109" t="e">
        <f t="shared" ca="1" si="30"/>
        <v>#VALUE!</v>
      </c>
    </row>
    <row r="110" spans="2:14" x14ac:dyDescent="0.2">
      <c r="B110">
        <f t="shared" ca="1" si="31"/>
        <v>2636</v>
      </c>
      <c r="C110">
        <f t="shared" ca="1" si="32"/>
        <v>48862</v>
      </c>
      <c r="D110">
        <f t="shared" si="22"/>
        <v>86</v>
      </c>
      <c r="E110">
        <f t="shared" ca="1" si="23"/>
        <v>0.22736953304019217</v>
      </c>
      <c r="F110">
        <f t="shared" ca="1" si="24"/>
        <v>608.83747206626867</v>
      </c>
      <c r="G110">
        <f t="shared" ca="1" si="25"/>
        <v>287.34252793373139</v>
      </c>
      <c r="H110">
        <f t="shared" si="26"/>
        <v>896.18000000000006</v>
      </c>
      <c r="I110">
        <f t="shared" ca="1" si="27"/>
        <v>16293.664171094497</v>
      </c>
      <c r="K110" t="e">
        <f t="shared" ca="1" si="28"/>
        <v>#VALUE!</v>
      </c>
      <c r="L110" t="e">
        <f t="shared" ca="1" si="29"/>
        <v>#VALUE!</v>
      </c>
      <c r="N110" t="e">
        <f t="shared" ca="1" si="30"/>
        <v>#VALUE!</v>
      </c>
    </row>
    <row r="111" spans="2:14" x14ac:dyDescent="0.2">
      <c r="B111">
        <f t="shared" ca="1" si="31"/>
        <v>2667</v>
      </c>
      <c r="C111">
        <f t="shared" ca="1" si="32"/>
        <v>48893</v>
      </c>
      <c r="D111">
        <f t="shared" si="22"/>
        <v>87</v>
      </c>
      <c r="E111">
        <f t="shared" ca="1" si="23"/>
        <v>0.22344327345131074</v>
      </c>
      <c r="F111">
        <f t="shared" ca="1" si="24"/>
        <v>609.8739760967469</v>
      </c>
      <c r="G111">
        <f t="shared" ca="1" si="25"/>
        <v>286.30602390325322</v>
      </c>
      <c r="H111">
        <f t="shared" si="26"/>
        <v>896.18000000000006</v>
      </c>
      <c r="I111">
        <f t="shared" ca="1" si="27"/>
        <v>15683.790194997749</v>
      </c>
      <c r="K111" t="e">
        <f t="shared" ca="1" si="28"/>
        <v>#VALUE!</v>
      </c>
      <c r="L111" t="e">
        <f t="shared" ca="1" si="29"/>
        <v>#VALUE!</v>
      </c>
      <c r="N111" t="e">
        <f t="shared" ca="1" si="30"/>
        <v>#VALUE!</v>
      </c>
    </row>
    <row r="112" spans="2:14" x14ac:dyDescent="0.2">
      <c r="B112">
        <f t="shared" ca="1" si="31"/>
        <v>2697</v>
      </c>
      <c r="C112">
        <f t="shared" ca="1" si="32"/>
        <v>48923</v>
      </c>
      <c r="D112">
        <f t="shared" si="22"/>
        <v>88</v>
      </c>
      <c r="E112">
        <f t="shared" ca="1" si="23"/>
        <v>0.21970823348211488</v>
      </c>
      <c r="F112">
        <f t="shared" ca="1" si="24"/>
        <v>629.55556668503982</v>
      </c>
      <c r="G112">
        <f t="shared" ca="1" si="25"/>
        <v>266.62443331496024</v>
      </c>
      <c r="H112">
        <f t="shared" si="26"/>
        <v>896.18000000000006</v>
      </c>
      <c r="I112">
        <f t="shared" ca="1" si="27"/>
        <v>15054.23462831271</v>
      </c>
      <c r="K112" t="e">
        <f t="shared" ca="1" si="28"/>
        <v>#VALUE!</v>
      </c>
      <c r="L112" t="e">
        <f t="shared" ca="1" si="29"/>
        <v>#VALUE!</v>
      </c>
      <c r="N112" t="e">
        <f t="shared" ca="1" si="30"/>
        <v>#VALUE!</v>
      </c>
    </row>
    <row r="113" spans="2:14" x14ac:dyDescent="0.2">
      <c r="B113">
        <f t="shared" ca="1" si="31"/>
        <v>2728</v>
      </c>
      <c r="C113">
        <f t="shared" ca="1" si="32"/>
        <v>48954</v>
      </c>
      <c r="D113">
        <f t="shared" si="22"/>
        <v>89</v>
      </c>
      <c r="E113">
        <f t="shared" ca="1" si="23"/>
        <v>0.21591427064579743</v>
      </c>
      <c r="F113">
        <f t="shared" ca="1" si="24"/>
        <v>631.65275713555138</v>
      </c>
      <c r="G113">
        <f t="shared" ca="1" si="25"/>
        <v>264.52724286444874</v>
      </c>
      <c r="H113">
        <f t="shared" si="26"/>
        <v>896.18000000000006</v>
      </c>
      <c r="I113">
        <f t="shared" ca="1" si="27"/>
        <v>14422.581871177159</v>
      </c>
      <c r="K113" t="e">
        <f t="shared" ca="1" si="28"/>
        <v>#VALUE!</v>
      </c>
      <c r="L113" t="e">
        <f t="shared" ca="1" si="29"/>
        <v>#VALUE!</v>
      </c>
      <c r="N113" t="e">
        <f t="shared" ca="1" si="30"/>
        <v>#VALUE!</v>
      </c>
    </row>
    <row r="114" spans="2:14" x14ac:dyDescent="0.2">
      <c r="B114">
        <f t="shared" ca="1" si="31"/>
        <v>2759</v>
      </c>
      <c r="C114">
        <f t="shared" ca="1" si="32"/>
        <v>48985</v>
      </c>
      <c r="D114">
        <f t="shared" si="22"/>
        <v>90</v>
      </c>
      <c r="E114">
        <f t="shared" ca="1" si="23"/>
        <v>0.21218582266877878</v>
      </c>
      <c r="F114">
        <f t="shared" ca="1" si="24"/>
        <v>642.75191736642398</v>
      </c>
      <c r="G114">
        <f t="shared" ca="1" si="25"/>
        <v>253.42808263357611</v>
      </c>
      <c r="H114">
        <f t="shared" si="26"/>
        <v>896.18000000000006</v>
      </c>
      <c r="I114">
        <f t="shared" ca="1" si="27"/>
        <v>13779.829953810735</v>
      </c>
      <c r="K114" t="e">
        <f t="shared" ca="1" si="28"/>
        <v>#VALUE!</v>
      </c>
      <c r="L114" t="e">
        <f t="shared" ca="1" si="29"/>
        <v>#VALUE!</v>
      </c>
      <c r="N114" t="e">
        <f t="shared" ca="1" si="30"/>
        <v>#VALUE!</v>
      </c>
    </row>
    <row r="115" spans="2:14" x14ac:dyDescent="0.2">
      <c r="B115">
        <f t="shared" ca="1" si="31"/>
        <v>2787</v>
      </c>
      <c r="C115">
        <f t="shared" ca="1" si="32"/>
        <v>49013</v>
      </c>
      <c r="D115">
        <f t="shared" si="22"/>
        <v>91</v>
      </c>
      <c r="E115">
        <f t="shared" ca="1" si="23"/>
        <v>0.20887356223391707</v>
      </c>
      <c r="F115">
        <f t="shared" ca="1" si="24"/>
        <v>677.66318500924524</v>
      </c>
      <c r="G115">
        <f t="shared" ca="1" si="25"/>
        <v>218.5168149907548</v>
      </c>
      <c r="H115">
        <f t="shared" si="26"/>
        <v>896.18000000000006</v>
      </c>
      <c r="I115">
        <f t="shared" ca="1" si="27"/>
        <v>13102.16676880149</v>
      </c>
      <c r="K115" t="e">
        <f t="shared" ca="1" si="28"/>
        <v>#VALUE!</v>
      </c>
      <c r="L115" t="e">
        <f t="shared" ca="1" si="29"/>
        <v>#VALUE!</v>
      </c>
      <c r="N115" t="e">
        <f t="shared" ca="1" si="30"/>
        <v>#VALUE!</v>
      </c>
    </row>
    <row r="116" spans="2:14" x14ac:dyDescent="0.2">
      <c r="B116">
        <f t="shared" ca="1" si="31"/>
        <v>2818</v>
      </c>
      <c r="C116">
        <f t="shared" ca="1" si="32"/>
        <v>49044</v>
      </c>
      <c r="D116">
        <f t="shared" si="22"/>
        <v>92</v>
      </c>
      <c r="E116">
        <f t="shared" ca="1" si="23"/>
        <v>0.20526669452556956</v>
      </c>
      <c r="F116">
        <f t="shared" ca="1" si="24"/>
        <v>665.9537456288258</v>
      </c>
      <c r="G116">
        <f t="shared" ca="1" si="25"/>
        <v>230.22625437117424</v>
      </c>
      <c r="H116">
        <f t="shared" si="26"/>
        <v>896.18000000000006</v>
      </c>
      <c r="I116">
        <f t="shared" ca="1" si="27"/>
        <v>12436.213023172664</v>
      </c>
      <c r="K116" t="e">
        <f t="shared" ca="1" si="28"/>
        <v>#VALUE!</v>
      </c>
      <c r="L116" t="e">
        <f t="shared" ca="1" si="29"/>
        <v>#VALUE!</v>
      </c>
      <c r="N116" t="e">
        <f t="shared" ca="1" si="30"/>
        <v>#VALUE!</v>
      </c>
    </row>
    <row r="117" spans="2:14" x14ac:dyDescent="0.2">
      <c r="B117">
        <f t="shared" ca="1" si="31"/>
        <v>2848</v>
      </c>
      <c r="C117">
        <f t="shared" ca="1" si="32"/>
        <v>49074</v>
      </c>
      <c r="D117">
        <f t="shared" si="22"/>
        <v>93</v>
      </c>
      <c r="E117">
        <f t="shared" ca="1" si="23"/>
        <v>0.20183549117558466</v>
      </c>
      <c r="F117">
        <f t="shared" ca="1" si="24"/>
        <v>684.76437860606597</v>
      </c>
      <c r="G117">
        <f t="shared" ca="1" si="25"/>
        <v>211.41562139393409</v>
      </c>
      <c r="H117">
        <f t="shared" si="26"/>
        <v>896.18000000000006</v>
      </c>
      <c r="I117">
        <f t="shared" ca="1" si="27"/>
        <v>11751.448644566599</v>
      </c>
      <c r="K117" t="e">
        <f t="shared" ca="1" si="28"/>
        <v>#VALUE!</v>
      </c>
      <c r="L117" t="e">
        <f t="shared" ca="1" si="29"/>
        <v>#VALUE!</v>
      </c>
      <c r="N117" t="e">
        <f t="shared" ca="1" si="30"/>
        <v>#VALUE!</v>
      </c>
    </row>
    <row r="118" spans="2:14" x14ac:dyDescent="0.2">
      <c r="B118">
        <f t="shared" ca="1" si="31"/>
        <v>2879</v>
      </c>
      <c r="C118">
        <f t="shared" ca="1" si="32"/>
        <v>49105</v>
      </c>
      <c r="D118">
        <f t="shared" si="22"/>
        <v>94</v>
      </c>
      <c r="E118">
        <f t="shared" ca="1" si="23"/>
        <v>0.19835015819359436</v>
      </c>
      <c r="F118">
        <f t="shared" ca="1" si="24"/>
        <v>689.68804698074666</v>
      </c>
      <c r="G118">
        <f t="shared" ca="1" si="25"/>
        <v>206.4919530192534</v>
      </c>
      <c r="H118">
        <f t="shared" si="26"/>
        <v>896.18000000000006</v>
      </c>
      <c r="I118">
        <f t="shared" ca="1" si="27"/>
        <v>11061.760597585851</v>
      </c>
      <c r="K118" t="e">
        <f t="shared" ca="1" si="28"/>
        <v>#VALUE!</v>
      </c>
      <c r="L118" t="e">
        <f t="shared" ca="1" si="29"/>
        <v>#VALUE!</v>
      </c>
      <c r="N118" t="e">
        <f t="shared" ca="1" si="30"/>
        <v>#VALUE!</v>
      </c>
    </row>
    <row r="119" spans="2:14" x14ac:dyDescent="0.2">
      <c r="B119">
        <f t="shared" ca="1" si="31"/>
        <v>2909</v>
      </c>
      <c r="C119">
        <f t="shared" ca="1" si="32"/>
        <v>49135</v>
      </c>
      <c r="D119">
        <f t="shared" si="22"/>
        <v>95</v>
      </c>
      <c r="E119">
        <f t="shared" ca="1" si="23"/>
        <v>0.19503457049517636</v>
      </c>
      <c r="F119">
        <f t="shared" ca="1" si="24"/>
        <v>708.13006984104163</v>
      </c>
      <c r="G119">
        <f t="shared" ca="1" si="25"/>
        <v>188.0499301589584</v>
      </c>
      <c r="H119">
        <f t="shared" si="26"/>
        <v>896.18000000000006</v>
      </c>
      <c r="I119">
        <f t="shared" ca="1" si="27"/>
        <v>10353.63052774481</v>
      </c>
      <c r="K119" t="e">
        <f t="shared" ca="1" si="28"/>
        <v>#VALUE!</v>
      </c>
      <c r="L119" t="e">
        <f t="shared" ca="1" si="29"/>
        <v>#VALUE!</v>
      </c>
      <c r="N119" t="e">
        <f t="shared" ca="1" si="30"/>
        <v>#VALUE!</v>
      </c>
    </row>
    <row r="120" spans="2:14" x14ac:dyDescent="0.2">
      <c r="B120">
        <f t="shared" ca="1" si="31"/>
        <v>2940</v>
      </c>
      <c r="C120">
        <f t="shared" ca="1" si="32"/>
        <v>49166</v>
      </c>
      <c r="D120">
        <f t="shared" si="22"/>
        <v>96</v>
      </c>
      <c r="E120">
        <f t="shared" ca="1" si="23"/>
        <v>0.19166667708249696</v>
      </c>
      <c r="F120">
        <f t="shared" ca="1" si="24"/>
        <v>714.2499713560602</v>
      </c>
      <c r="G120">
        <f t="shared" ca="1" si="25"/>
        <v>181.93002864393983</v>
      </c>
      <c r="H120">
        <f t="shared" si="26"/>
        <v>896.18000000000006</v>
      </c>
      <c r="I120">
        <f t="shared" ca="1" si="27"/>
        <v>9639.380556388749</v>
      </c>
      <c r="K120" t="e">
        <f t="shared" ca="1" si="28"/>
        <v>#VALUE!</v>
      </c>
      <c r="L120" t="e">
        <f t="shared" ca="1" si="29"/>
        <v>#VALUE!</v>
      </c>
      <c r="N120" t="e">
        <f t="shared" ca="1" si="30"/>
        <v>#VALUE!</v>
      </c>
    </row>
    <row r="121" spans="2:14" x14ac:dyDescent="0.2">
      <c r="B121">
        <f t="shared" ca="1" si="31"/>
        <v>2971</v>
      </c>
      <c r="C121">
        <f t="shared" ca="1" si="32"/>
        <v>49197</v>
      </c>
      <c r="D121">
        <f t="shared" ref="D121:D152" si="33">D120+1</f>
        <v>97</v>
      </c>
      <c r="E121">
        <f t="shared" ref="E121:E152" ca="1" si="34">IF(D121&lt;=$C$4,1/(1+$C$6)^((C121-$C$24)/30),0)</f>
        <v>0.18835694108268231</v>
      </c>
      <c r="F121">
        <f t="shared" ref="F121:F152" ca="1" si="35">H121-G121</f>
        <v>726.80049818812449</v>
      </c>
      <c r="G121">
        <f t="shared" ref="G121:G152" ca="1" si="36">I120*((1+$C$6)^((C121-C120)/30)-1)</f>
        <v>169.37950181187551</v>
      </c>
      <c r="H121">
        <f t="shared" ref="H121:H152" si="37">IF(D121&lt;=$C$4,$C$3,0)</f>
        <v>896.18000000000006</v>
      </c>
      <c r="I121">
        <f t="shared" ref="I121:I152" ca="1" si="38">MAX(0,I120-F121)</f>
        <v>8912.580058200625</v>
      </c>
      <c r="K121" t="e">
        <f t="shared" ref="K121:K152" ca="1" si="39">(($C$8-$C$2)/$C$8)*MIN(365,C121-$C$24)*$C$10*F121</f>
        <v>#VALUE!</v>
      </c>
      <c r="L121" t="e">
        <f t="shared" ref="L121:L152" ca="1" si="40">($C$8-$C$2)/$C$8*$C$11*F121</f>
        <v>#VALUE!</v>
      </c>
      <c r="N121" t="e">
        <f t="shared" ref="N121:N152" ca="1" si="41">H121/(1+$N$22)^((C121-$C$24)/30)</f>
        <v>#VALUE!</v>
      </c>
    </row>
    <row r="122" spans="2:14" x14ac:dyDescent="0.2">
      <c r="B122">
        <f t="shared" ref="B122:B153" ca="1" si="42">C122-$C$24</f>
        <v>3001</v>
      </c>
      <c r="C122">
        <f t="shared" ref="C122:C153" ca="1" si="43">EDATE(C121,1)</f>
        <v>49227</v>
      </c>
      <c r="D122">
        <f t="shared" si="33"/>
        <v>98</v>
      </c>
      <c r="E122">
        <f t="shared" ca="1" si="34"/>
        <v>0.18520839831138877</v>
      </c>
      <c r="F122">
        <f t="shared" ca="1" si="35"/>
        <v>744.66613901059031</v>
      </c>
      <c r="G122">
        <f t="shared" ca="1" si="36"/>
        <v>151.51386098940978</v>
      </c>
      <c r="H122">
        <f t="shared" si="37"/>
        <v>896.18000000000006</v>
      </c>
      <c r="I122">
        <f t="shared" ca="1" si="38"/>
        <v>8167.9139191900349</v>
      </c>
      <c r="K122" t="e">
        <f t="shared" ca="1" si="39"/>
        <v>#VALUE!</v>
      </c>
      <c r="L122" t="e">
        <f t="shared" ca="1" si="40"/>
        <v>#VALUE!</v>
      </c>
      <c r="N122" t="e">
        <f t="shared" ca="1" si="41"/>
        <v>#VALUE!</v>
      </c>
    </row>
    <row r="123" spans="2:14" x14ac:dyDescent="0.2">
      <c r="B123">
        <f t="shared" ca="1" si="42"/>
        <v>3032</v>
      </c>
      <c r="C123">
        <f t="shared" ca="1" si="43"/>
        <v>49258</v>
      </c>
      <c r="D123">
        <f t="shared" si="33"/>
        <v>99</v>
      </c>
      <c r="E123">
        <f t="shared" ca="1" si="34"/>
        <v>0.18201018507636002</v>
      </c>
      <c r="F123">
        <f t="shared" ca="1" si="35"/>
        <v>752.6565461450989</v>
      </c>
      <c r="G123">
        <f t="shared" ca="1" si="36"/>
        <v>143.52345385490113</v>
      </c>
      <c r="H123">
        <f t="shared" si="37"/>
        <v>896.18000000000006</v>
      </c>
      <c r="I123">
        <f t="shared" ca="1" si="38"/>
        <v>7415.2573730449358</v>
      </c>
      <c r="K123" t="e">
        <f t="shared" ca="1" si="39"/>
        <v>#VALUE!</v>
      </c>
      <c r="L123" t="e">
        <f t="shared" ca="1" si="40"/>
        <v>#VALUE!</v>
      </c>
      <c r="N123" t="e">
        <f t="shared" ca="1" si="41"/>
        <v>#VALUE!</v>
      </c>
    </row>
    <row r="124" spans="2:14" x14ac:dyDescent="0.2">
      <c r="B124">
        <f t="shared" ca="1" si="42"/>
        <v>3062</v>
      </c>
      <c r="C124">
        <f t="shared" ca="1" si="43"/>
        <v>49288</v>
      </c>
      <c r="D124">
        <f t="shared" si="33"/>
        <v>100</v>
      </c>
      <c r="E124">
        <f t="shared" ca="1" si="34"/>
        <v>0.17896773360507379</v>
      </c>
      <c r="F124">
        <f t="shared" ca="1" si="35"/>
        <v>770.12062465823692</v>
      </c>
      <c r="G124">
        <f t="shared" ca="1" si="36"/>
        <v>126.0593753417632</v>
      </c>
      <c r="H124">
        <f t="shared" si="37"/>
        <v>896.18000000000006</v>
      </c>
      <c r="I124">
        <f t="shared" ca="1" si="38"/>
        <v>6645.1367483866989</v>
      </c>
      <c r="K124" t="e">
        <f t="shared" ca="1" si="39"/>
        <v>#VALUE!</v>
      </c>
      <c r="L124" t="e">
        <f t="shared" ca="1" si="40"/>
        <v>#VALUE!</v>
      </c>
      <c r="N124" t="e">
        <f t="shared" ca="1" si="41"/>
        <v>#VALUE!</v>
      </c>
    </row>
    <row r="125" spans="2:14" x14ac:dyDescent="0.2">
      <c r="B125">
        <f t="shared" ca="1" si="42"/>
        <v>3093</v>
      </c>
      <c r="C125">
        <f t="shared" ca="1" si="43"/>
        <v>49319</v>
      </c>
      <c r="D125">
        <f t="shared" si="33"/>
        <v>101</v>
      </c>
      <c r="E125">
        <f t="shared" ca="1" si="34"/>
        <v>0.17587728533449098</v>
      </c>
      <c r="F125">
        <f t="shared" ca="1" si="35"/>
        <v>779.41420313896231</v>
      </c>
      <c r="G125">
        <f t="shared" ca="1" si="36"/>
        <v>116.76579686103773</v>
      </c>
      <c r="H125">
        <f t="shared" si="37"/>
        <v>896.18000000000006</v>
      </c>
      <c r="I125">
        <f t="shared" ca="1" si="38"/>
        <v>5865.7225452477369</v>
      </c>
      <c r="K125" t="e">
        <f t="shared" ca="1" si="39"/>
        <v>#VALUE!</v>
      </c>
      <c r="L125" t="e">
        <f t="shared" ca="1" si="40"/>
        <v>#VALUE!</v>
      </c>
      <c r="N125" t="e">
        <f t="shared" ca="1" si="41"/>
        <v>#VALUE!</v>
      </c>
    </row>
    <row r="126" spans="2:14" x14ac:dyDescent="0.2">
      <c r="B126">
        <f t="shared" ca="1" si="42"/>
        <v>3124</v>
      </c>
      <c r="C126">
        <f t="shared" ca="1" si="43"/>
        <v>49350</v>
      </c>
      <c r="D126">
        <f t="shared" si="33"/>
        <v>102</v>
      </c>
      <c r="E126">
        <f t="shared" ca="1" si="34"/>
        <v>0.17284020350220825</v>
      </c>
      <c r="F126">
        <f t="shared" ca="1" si="35"/>
        <v>793.10977088426523</v>
      </c>
      <c r="G126">
        <f t="shared" ca="1" si="36"/>
        <v>103.07022911573486</v>
      </c>
      <c r="H126">
        <f t="shared" si="37"/>
        <v>896.18000000000006</v>
      </c>
      <c r="I126">
        <f t="shared" ca="1" si="38"/>
        <v>5072.6127743634715</v>
      </c>
      <c r="K126" t="e">
        <f t="shared" ca="1" si="39"/>
        <v>#VALUE!</v>
      </c>
      <c r="L126" t="e">
        <f t="shared" ca="1" si="40"/>
        <v>#VALUE!</v>
      </c>
      <c r="N126" t="e">
        <f t="shared" ca="1" si="41"/>
        <v>#VALUE!</v>
      </c>
    </row>
    <row r="127" spans="2:14" x14ac:dyDescent="0.2">
      <c r="B127">
        <f t="shared" ca="1" si="42"/>
        <v>3152</v>
      </c>
      <c r="C127">
        <f t="shared" ca="1" si="43"/>
        <v>49378</v>
      </c>
      <c r="D127">
        <f t="shared" si="33"/>
        <v>103</v>
      </c>
      <c r="E127">
        <f t="shared" ca="1" si="34"/>
        <v>0.17014213555208205</v>
      </c>
      <c r="F127">
        <f t="shared" ca="1" si="35"/>
        <v>815.73987912399559</v>
      </c>
      <c r="G127">
        <f t="shared" ca="1" si="36"/>
        <v>80.440120876004428</v>
      </c>
      <c r="H127">
        <f t="shared" si="37"/>
        <v>896.18000000000006</v>
      </c>
      <c r="I127">
        <f t="shared" ca="1" si="38"/>
        <v>4256.8728952394758</v>
      </c>
      <c r="K127" t="e">
        <f t="shared" ca="1" si="39"/>
        <v>#VALUE!</v>
      </c>
      <c r="L127" t="e">
        <f t="shared" ca="1" si="40"/>
        <v>#VALUE!</v>
      </c>
      <c r="N127" t="e">
        <f t="shared" ca="1" si="41"/>
        <v>#VALUE!</v>
      </c>
    </row>
    <row r="128" spans="2:14" x14ac:dyDescent="0.2">
      <c r="B128">
        <f t="shared" ca="1" si="42"/>
        <v>3183</v>
      </c>
      <c r="C128">
        <f t="shared" ca="1" si="43"/>
        <v>49409</v>
      </c>
      <c r="D128">
        <f t="shared" si="33"/>
        <v>104</v>
      </c>
      <c r="E128">
        <f t="shared" ca="1" si="34"/>
        <v>0.16720408935806524</v>
      </c>
      <c r="F128">
        <f t="shared" ca="1" si="35"/>
        <v>821.37986050407994</v>
      </c>
      <c r="G128">
        <f t="shared" ca="1" si="36"/>
        <v>74.800139495920121</v>
      </c>
      <c r="H128">
        <f t="shared" si="37"/>
        <v>896.18000000000006</v>
      </c>
      <c r="I128">
        <f t="shared" ca="1" si="38"/>
        <v>3435.4930347353957</v>
      </c>
      <c r="K128" t="e">
        <f t="shared" ca="1" si="39"/>
        <v>#VALUE!</v>
      </c>
      <c r="L128" t="e">
        <f t="shared" ca="1" si="40"/>
        <v>#VALUE!</v>
      </c>
      <c r="N128" t="e">
        <f t="shared" ca="1" si="41"/>
        <v>#VALUE!</v>
      </c>
    </row>
    <row r="129" spans="2:14" x14ac:dyDescent="0.2">
      <c r="B129">
        <f t="shared" ca="1" si="42"/>
        <v>3213</v>
      </c>
      <c r="C129">
        <f t="shared" ca="1" si="43"/>
        <v>49439</v>
      </c>
      <c r="D129">
        <f t="shared" si="33"/>
        <v>105</v>
      </c>
      <c r="E129">
        <f t="shared" ca="1" si="34"/>
        <v>0.1644091340787269</v>
      </c>
      <c r="F129">
        <f t="shared" ca="1" si="35"/>
        <v>837.77661840949872</v>
      </c>
      <c r="G129">
        <f t="shared" ca="1" si="36"/>
        <v>58.403381590501397</v>
      </c>
      <c r="H129">
        <f t="shared" si="37"/>
        <v>896.18000000000006</v>
      </c>
      <c r="I129">
        <f t="shared" ca="1" si="38"/>
        <v>2597.7164163258967</v>
      </c>
      <c r="K129" t="e">
        <f t="shared" ca="1" si="39"/>
        <v>#VALUE!</v>
      </c>
      <c r="L129" t="e">
        <f t="shared" ca="1" si="40"/>
        <v>#VALUE!</v>
      </c>
      <c r="N129" t="e">
        <f t="shared" ca="1" si="41"/>
        <v>#VALUE!</v>
      </c>
    </row>
    <row r="130" spans="2:14" x14ac:dyDescent="0.2">
      <c r="B130">
        <f t="shared" ca="1" si="42"/>
        <v>3244</v>
      </c>
      <c r="C130">
        <f t="shared" ca="1" si="43"/>
        <v>49470</v>
      </c>
      <c r="D130">
        <f t="shared" si="33"/>
        <v>106</v>
      </c>
      <c r="E130">
        <f t="shared" ca="1" si="34"/>
        <v>0.16157008642557372</v>
      </c>
      <c r="F130">
        <f t="shared" ca="1" si="35"/>
        <v>850.53392244637655</v>
      </c>
      <c r="G130">
        <f t="shared" ca="1" si="36"/>
        <v>45.646077553623471</v>
      </c>
      <c r="H130">
        <f t="shared" si="37"/>
        <v>896.18000000000006</v>
      </c>
      <c r="I130">
        <f t="shared" ca="1" si="38"/>
        <v>1747.1824938795203</v>
      </c>
      <c r="K130" t="e">
        <f t="shared" ca="1" si="39"/>
        <v>#VALUE!</v>
      </c>
      <c r="L130" t="e">
        <f t="shared" ca="1" si="40"/>
        <v>#VALUE!</v>
      </c>
      <c r="N130" t="e">
        <f t="shared" ca="1" si="41"/>
        <v>#VALUE!</v>
      </c>
    </row>
    <row r="131" spans="2:14" x14ac:dyDescent="0.2">
      <c r="B131">
        <f t="shared" ca="1" si="42"/>
        <v>3274</v>
      </c>
      <c r="C131">
        <f t="shared" ca="1" si="43"/>
        <v>49500</v>
      </c>
      <c r="D131">
        <f t="shared" si="33"/>
        <v>107</v>
      </c>
      <c r="E131">
        <f t="shared" ca="1" si="34"/>
        <v>0.15886930818640488</v>
      </c>
      <c r="F131">
        <f t="shared" ca="1" si="35"/>
        <v>866.47789760404839</v>
      </c>
      <c r="G131">
        <f t="shared" ca="1" si="36"/>
        <v>29.702102395951677</v>
      </c>
      <c r="H131">
        <f t="shared" si="37"/>
        <v>896.18000000000006</v>
      </c>
      <c r="I131">
        <f t="shared" ca="1" si="38"/>
        <v>880.70459627547189</v>
      </c>
      <c r="K131" t="e">
        <f t="shared" ca="1" si="39"/>
        <v>#VALUE!</v>
      </c>
      <c r="L131" t="e">
        <f t="shared" ca="1" si="40"/>
        <v>#VALUE!</v>
      </c>
      <c r="N131" t="e">
        <f t="shared" ca="1" si="41"/>
        <v>#VALUE!</v>
      </c>
    </row>
    <row r="132" spans="2:14" x14ac:dyDescent="0.2">
      <c r="B132">
        <f t="shared" ca="1" si="42"/>
        <v>3305</v>
      </c>
      <c r="C132">
        <f t="shared" ca="1" si="43"/>
        <v>49531</v>
      </c>
      <c r="D132">
        <f t="shared" si="33"/>
        <v>108</v>
      </c>
      <c r="E132">
        <f t="shared" ca="1" si="34"/>
        <v>0.15612592328208019</v>
      </c>
      <c r="F132">
        <f t="shared" ca="1" si="35"/>
        <v>880.70459627587798</v>
      </c>
      <c r="G132">
        <f t="shared" ca="1" si="36"/>
        <v>15.475403724122078</v>
      </c>
      <c r="H132">
        <f t="shared" si="37"/>
        <v>896.18000000000006</v>
      </c>
      <c r="I132">
        <f t="shared" ca="1" si="38"/>
        <v>0</v>
      </c>
      <c r="K132" t="e">
        <f t="shared" ca="1" si="39"/>
        <v>#VALUE!</v>
      </c>
      <c r="L132" t="e">
        <f t="shared" ca="1" si="40"/>
        <v>#VALUE!</v>
      </c>
      <c r="N132" t="e">
        <f t="shared" ca="1" si="41"/>
        <v>#VALUE!</v>
      </c>
    </row>
    <row r="133" spans="2:14" x14ac:dyDescent="0.2">
      <c r="B133">
        <f t="shared" ca="1" si="42"/>
        <v>3336</v>
      </c>
      <c r="C133">
        <f t="shared" ca="1" si="43"/>
        <v>49562</v>
      </c>
      <c r="D133">
        <f t="shared" si="33"/>
        <v>109</v>
      </c>
      <c r="E133">
        <f t="shared" si="34"/>
        <v>0</v>
      </c>
      <c r="F133">
        <f t="shared" ca="1" si="35"/>
        <v>0</v>
      </c>
      <c r="G133">
        <f t="shared" ca="1" si="36"/>
        <v>0</v>
      </c>
      <c r="H133">
        <f t="shared" si="37"/>
        <v>0</v>
      </c>
      <c r="I133">
        <f t="shared" ca="1" si="38"/>
        <v>0</v>
      </c>
      <c r="K133" t="e">
        <f t="shared" ca="1" si="39"/>
        <v>#VALUE!</v>
      </c>
      <c r="L133" t="e">
        <f t="shared" ca="1" si="40"/>
        <v>#VALUE!</v>
      </c>
      <c r="N133" t="e">
        <f t="shared" ca="1" si="41"/>
        <v>#VALUE!</v>
      </c>
    </row>
    <row r="134" spans="2:14" x14ac:dyDescent="0.2">
      <c r="B134">
        <f t="shared" ca="1" si="42"/>
        <v>3366</v>
      </c>
      <c r="C134">
        <f t="shared" ca="1" si="43"/>
        <v>49592</v>
      </c>
      <c r="D134">
        <f t="shared" si="33"/>
        <v>110</v>
      </c>
      <c r="E134">
        <f t="shared" si="34"/>
        <v>0</v>
      </c>
      <c r="F134">
        <f t="shared" ca="1" si="35"/>
        <v>0</v>
      </c>
      <c r="G134">
        <f t="shared" ca="1" si="36"/>
        <v>0</v>
      </c>
      <c r="H134">
        <f t="shared" si="37"/>
        <v>0</v>
      </c>
      <c r="I134">
        <f t="shared" ca="1" si="38"/>
        <v>0</v>
      </c>
      <c r="K134" t="e">
        <f t="shared" ca="1" si="39"/>
        <v>#VALUE!</v>
      </c>
      <c r="L134" t="e">
        <f t="shared" ca="1" si="40"/>
        <v>#VALUE!</v>
      </c>
      <c r="N134" t="e">
        <f t="shared" ca="1" si="41"/>
        <v>#VALUE!</v>
      </c>
    </row>
    <row r="135" spans="2:14" x14ac:dyDescent="0.2">
      <c r="B135">
        <f t="shared" ca="1" si="42"/>
        <v>3397</v>
      </c>
      <c r="C135">
        <f t="shared" ca="1" si="43"/>
        <v>49623</v>
      </c>
      <c r="D135">
        <f t="shared" si="33"/>
        <v>111</v>
      </c>
      <c r="E135">
        <f t="shared" si="34"/>
        <v>0</v>
      </c>
      <c r="F135">
        <f t="shared" ca="1" si="35"/>
        <v>0</v>
      </c>
      <c r="G135">
        <f t="shared" ca="1" si="36"/>
        <v>0</v>
      </c>
      <c r="H135">
        <f t="shared" si="37"/>
        <v>0</v>
      </c>
      <c r="I135">
        <f t="shared" ca="1" si="38"/>
        <v>0</v>
      </c>
      <c r="K135" t="e">
        <f t="shared" ca="1" si="39"/>
        <v>#VALUE!</v>
      </c>
      <c r="L135" t="e">
        <f t="shared" ca="1" si="40"/>
        <v>#VALUE!</v>
      </c>
      <c r="N135" t="e">
        <f t="shared" ca="1" si="41"/>
        <v>#VALUE!</v>
      </c>
    </row>
    <row r="136" spans="2:14" x14ac:dyDescent="0.2">
      <c r="B136">
        <f t="shared" ca="1" si="42"/>
        <v>3427</v>
      </c>
      <c r="C136">
        <f t="shared" ca="1" si="43"/>
        <v>49653</v>
      </c>
      <c r="D136">
        <f t="shared" si="33"/>
        <v>112</v>
      </c>
      <c r="E136">
        <f t="shared" si="34"/>
        <v>0</v>
      </c>
      <c r="F136">
        <f t="shared" ca="1" si="35"/>
        <v>0</v>
      </c>
      <c r="G136">
        <f t="shared" ca="1" si="36"/>
        <v>0</v>
      </c>
      <c r="H136">
        <f t="shared" si="37"/>
        <v>0</v>
      </c>
      <c r="I136">
        <f t="shared" ca="1" si="38"/>
        <v>0</v>
      </c>
      <c r="K136" t="e">
        <f t="shared" ca="1" si="39"/>
        <v>#VALUE!</v>
      </c>
      <c r="L136" t="e">
        <f t="shared" ca="1" si="40"/>
        <v>#VALUE!</v>
      </c>
      <c r="N136" t="e">
        <f t="shared" ca="1" si="41"/>
        <v>#VALUE!</v>
      </c>
    </row>
    <row r="137" spans="2:14" x14ac:dyDescent="0.2">
      <c r="B137">
        <f t="shared" ca="1" si="42"/>
        <v>3458</v>
      </c>
      <c r="C137">
        <f t="shared" ca="1" si="43"/>
        <v>49684</v>
      </c>
      <c r="D137">
        <f t="shared" si="33"/>
        <v>113</v>
      </c>
      <c r="E137">
        <f t="shared" si="34"/>
        <v>0</v>
      </c>
      <c r="F137">
        <f t="shared" ca="1" si="35"/>
        <v>0</v>
      </c>
      <c r="G137">
        <f t="shared" ca="1" si="36"/>
        <v>0</v>
      </c>
      <c r="H137">
        <f t="shared" si="37"/>
        <v>0</v>
      </c>
      <c r="I137">
        <f t="shared" ca="1" si="38"/>
        <v>0</v>
      </c>
      <c r="K137" t="e">
        <f t="shared" ca="1" si="39"/>
        <v>#VALUE!</v>
      </c>
      <c r="L137" t="e">
        <f t="shared" ca="1" si="40"/>
        <v>#VALUE!</v>
      </c>
      <c r="N137" t="e">
        <f t="shared" ca="1" si="41"/>
        <v>#VALUE!</v>
      </c>
    </row>
    <row r="138" spans="2:14" x14ac:dyDescent="0.2">
      <c r="B138">
        <f t="shared" ca="1" si="42"/>
        <v>3489</v>
      </c>
      <c r="C138">
        <f t="shared" ca="1" si="43"/>
        <v>49715</v>
      </c>
      <c r="D138">
        <f t="shared" si="33"/>
        <v>114</v>
      </c>
      <c r="E138">
        <f t="shared" si="34"/>
        <v>0</v>
      </c>
      <c r="F138">
        <f t="shared" ca="1" si="35"/>
        <v>0</v>
      </c>
      <c r="G138">
        <f t="shared" ca="1" si="36"/>
        <v>0</v>
      </c>
      <c r="H138">
        <f t="shared" si="37"/>
        <v>0</v>
      </c>
      <c r="I138">
        <f t="shared" ca="1" si="38"/>
        <v>0</v>
      </c>
      <c r="K138" t="e">
        <f t="shared" ca="1" si="39"/>
        <v>#VALUE!</v>
      </c>
      <c r="L138" t="e">
        <f t="shared" ca="1" si="40"/>
        <v>#VALUE!</v>
      </c>
      <c r="N138" t="e">
        <f t="shared" ca="1" si="41"/>
        <v>#VALUE!</v>
      </c>
    </row>
    <row r="139" spans="2:14" x14ac:dyDescent="0.2">
      <c r="B139">
        <f t="shared" ca="1" si="42"/>
        <v>3518</v>
      </c>
      <c r="C139">
        <f t="shared" ca="1" si="43"/>
        <v>49744</v>
      </c>
      <c r="D139">
        <f t="shared" si="33"/>
        <v>115</v>
      </c>
      <c r="E139">
        <f t="shared" si="34"/>
        <v>0</v>
      </c>
      <c r="F139">
        <f t="shared" ca="1" si="35"/>
        <v>0</v>
      </c>
      <c r="G139">
        <f t="shared" ca="1" si="36"/>
        <v>0</v>
      </c>
      <c r="H139">
        <f t="shared" si="37"/>
        <v>0</v>
      </c>
      <c r="I139">
        <f t="shared" ca="1" si="38"/>
        <v>0</v>
      </c>
      <c r="K139" t="e">
        <f t="shared" ca="1" si="39"/>
        <v>#VALUE!</v>
      </c>
      <c r="L139" t="e">
        <f t="shared" ca="1" si="40"/>
        <v>#VALUE!</v>
      </c>
      <c r="N139" t="e">
        <f t="shared" ca="1" si="41"/>
        <v>#VALUE!</v>
      </c>
    </row>
    <row r="140" spans="2:14" x14ac:dyDescent="0.2">
      <c r="B140">
        <f t="shared" ca="1" si="42"/>
        <v>3549</v>
      </c>
      <c r="C140">
        <f t="shared" ca="1" si="43"/>
        <v>49775</v>
      </c>
      <c r="D140">
        <f t="shared" si="33"/>
        <v>116</v>
      </c>
      <c r="E140">
        <f t="shared" si="34"/>
        <v>0</v>
      </c>
      <c r="F140">
        <f t="shared" ca="1" si="35"/>
        <v>0</v>
      </c>
      <c r="G140">
        <f t="shared" ca="1" si="36"/>
        <v>0</v>
      </c>
      <c r="H140">
        <f t="shared" si="37"/>
        <v>0</v>
      </c>
      <c r="I140">
        <f t="shared" ca="1" si="38"/>
        <v>0</v>
      </c>
      <c r="K140" t="e">
        <f t="shared" ca="1" si="39"/>
        <v>#VALUE!</v>
      </c>
      <c r="L140" t="e">
        <f t="shared" ca="1" si="40"/>
        <v>#VALUE!</v>
      </c>
      <c r="N140" t="e">
        <f t="shared" ca="1" si="41"/>
        <v>#VALUE!</v>
      </c>
    </row>
    <row r="141" spans="2:14" x14ac:dyDescent="0.2">
      <c r="B141">
        <f t="shared" ca="1" si="42"/>
        <v>3579</v>
      </c>
      <c r="C141">
        <f t="shared" ca="1" si="43"/>
        <v>49805</v>
      </c>
      <c r="D141">
        <f t="shared" si="33"/>
        <v>117</v>
      </c>
      <c r="E141">
        <f t="shared" si="34"/>
        <v>0</v>
      </c>
      <c r="F141">
        <f t="shared" ca="1" si="35"/>
        <v>0</v>
      </c>
      <c r="G141">
        <f t="shared" ca="1" si="36"/>
        <v>0</v>
      </c>
      <c r="H141">
        <f t="shared" si="37"/>
        <v>0</v>
      </c>
      <c r="I141">
        <f t="shared" ca="1" si="38"/>
        <v>0</v>
      </c>
      <c r="K141" t="e">
        <f t="shared" ca="1" si="39"/>
        <v>#VALUE!</v>
      </c>
      <c r="L141" t="e">
        <f t="shared" ca="1" si="40"/>
        <v>#VALUE!</v>
      </c>
      <c r="N141" t="e">
        <f t="shared" ca="1" si="41"/>
        <v>#VALUE!</v>
      </c>
    </row>
    <row r="142" spans="2:14" x14ac:dyDescent="0.2">
      <c r="B142">
        <f t="shared" ca="1" si="42"/>
        <v>3610</v>
      </c>
      <c r="C142">
        <f t="shared" ca="1" si="43"/>
        <v>49836</v>
      </c>
      <c r="D142">
        <f t="shared" si="33"/>
        <v>118</v>
      </c>
      <c r="E142">
        <f t="shared" si="34"/>
        <v>0</v>
      </c>
      <c r="F142">
        <f t="shared" ca="1" si="35"/>
        <v>0</v>
      </c>
      <c r="G142">
        <f t="shared" ca="1" si="36"/>
        <v>0</v>
      </c>
      <c r="H142">
        <f t="shared" si="37"/>
        <v>0</v>
      </c>
      <c r="I142">
        <f t="shared" ca="1" si="38"/>
        <v>0</v>
      </c>
      <c r="K142" t="e">
        <f t="shared" ca="1" si="39"/>
        <v>#VALUE!</v>
      </c>
      <c r="L142" t="e">
        <f t="shared" ca="1" si="40"/>
        <v>#VALUE!</v>
      </c>
      <c r="N142" t="e">
        <f t="shared" ca="1" si="41"/>
        <v>#VALUE!</v>
      </c>
    </row>
    <row r="143" spans="2:14" x14ac:dyDescent="0.2">
      <c r="B143">
        <f t="shared" ca="1" si="42"/>
        <v>3640</v>
      </c>
      <c r="C143">
        <f t="shared" ca="1" si="43"/>
        <v>49866</v>
      </c>
      <c r="D143">
        <f t="shared" si="33"/>
        <v>119</v>
      </c>
      <c r="E143">
        <f t="shared" si="34"/>
        <v>0</v>
      </c>
      <c r="F143">
        <f t="shared" ca="1" si="35"/>
        <v>0</v>
      </c>
      <c r="G143">
        <f t="shared" ca="1" si="36"/>
        <v>0</v>
      </c>
      <c r="H143">
        <f t="shared" si="37"/>
        <v>0</v>
      </c>
      <c r="I143">
        <f t="shared" ca="1" si="38"/>
        <v>0</v>
      </c>
      <c r="K143" t="e">
        <f t="shared" ca="1" si="39"/>
        <v>#VALUE!</v>
      </c>
      <c r="L143" t="e">
        <f t="shared" ca="1" si="40"/>
        <v>#VALUE!</v>
      </c>
      <c r="N143" t="e">
        <f t="shared" ca="1" si="41"/>
        <v>#VALUE!</v>
      </c>
    </row>
    <row r="144" spans="2:14" x14ac:dyDescent="0.2">
      <c r="B144">
        <f t="shared" ca="1" si="42"/>
        <v>3671</v>
      </c>
      <c r="C144">
        <f t="shared" ca="1" si="43"/>
        <v>49897</v>
      </c>
      <c r="D144">
        <f t="shared" si="33"/>
        <v>120</v>
      </c>
      <c r="E144">
        <f t="shared" si="34"/>
        <v>0</v>
      </c>
      <c r="F144">
        <f t="shared" ca="1" si="35"/>
        <v>0</v>
      </c>
      <c r="G144">
        <f t="shared" ca="1" si="36"/>
        <v>0</v>
      </c>
      <c r="H144">
        <f t="shared" si="37"/>
        <v>0</v>
      </c>
      <c r="I144">
        <f t="shared" ca="1" si="38"/>
        <v>0</v>
      </c>
      <c r="K144" t="e">
        <f t="shared" ca="1" si="39"/>
        <v>#VALUE!</v>
      </c>
      <c r="L144" t="e">
        <f t="shared" ca="1" si="40"/>
        <v>#VALUE!</v>
      </c>
      <c r="N144" t="e">
        <f t="shared" ca="1" si="41"/>
        <v>#VALUE!</v>
      </c>
    </row>
    <row r="145" spans="2:14" x14ac:dyDescent="0.2">
      <c r="B145">
        <f t="shared" ca="1" si="42"/>
        <v>3702</v>
      </c>
      <c r="C145">
        <f t="shared" ca="1" si="43"/>
        <v>49928</v>
      </c>
      <c r="D145">
        <f t="shared" si="33"/>
        <v>121</v>
      </c>
      <c r="E145">
        <f t="shared" si="34"/>
        <v>0</v>
      </c>
      <c r="F145">
        <f t="shared" ca="1" si="35"/>
        <v>0</v>
      </c>
      <c r="G145">
        <f t="shared" ca="1" si="36"/>
        <v>0</v>
      </c>
      <c r="H145">
        <f t="shared" si="37"/>
        <v>0</v>
      </c>
      <c r="I145">
        <f t="shared" ca="1" si="38"/>
        <v>0</v>
      </c>
      <c r="K145" t="e">
        <f t="shared" ca="1" si="39"/>
        <v>#VALUE!</v>
      </c>
      <c r="L145" t="e">
        <f t="shared" ca="1" si="40"/>
        <v>#VALUE!</v>
      </c>
      <c r="N145" t="e">
        <f t="shared" ca="1" si="41"/>
        <v>#VALUE!</v>
      </c>
    </row>
    <row r="146" spans="2:14" x14ac:dyDescent="0.2">
      <c r="B146">
        <f t="shared" ca="1" si="42"/>
        <v>3732</v>
      </c>
      <c r="C146">
        <f t="shared" ca="1" si="43"/>
        <v>49958</v>
      </c>
      <c r="D146">
        <f t="shared" si="33"/>
        <v>122</v>
      </c>
      <c r="E146">
        <f t="shared" si="34"/>
        <v>0</v>
      </c>
      <c r="F146">
        <f t="shared" ca="1" si="35"/>
        <v>0</v>
      </c>
      <c r="G146">
        <f t="shared" ca="1" si="36"/>
        <v>0</v>
      </c>
      <c r="H146">
        <f t="shared" si="37"/>
        <v>0</v>
      </c>
      <c r="I146">
        <f t="shared" ca="1" si="38"/>
        <v>0</v>
      </c>
      <c r="K146" t="e">
        <f t="shared" ca="1" si="39"/>
        <v>#VALUE!</v>
      </c>
      <c r="L146" t="e">
        <f t="shared" ca="1" si="40"/>
        <v>#VALUE!</v>
      </c>
      <c r="N146" t="e">
        <f t="shared" ca="1" si="41"/>
        <v>#VALUE!</v>
      </c>
    </row>
    <row r="147" spans="2:14" x14ac:dyDescent="0.2">
      <c r="B147">
        <f t="shared" ca="1" si="42"/>
        <v>3763</v>
      </c>
      <c r="C147">
        <f t="shared" ca="1" si="43"/>
        <v>49989</v>
      </c>
      <c r="D147">
        <f t="shared" si="33"/>
        <v>123</v>
      </c>
      <c r="E147">
        <f t="shared" si="34"/>
        <v>0</v>
      </c>
      <c r="F147">
        <f t="shared" ca="1" si="35"/>
        <v>0</v>
      </c>
      <c r="G147">
        <f t="shared" ca="1" si="36"/>
        <v>0</v>
      </c>
      <c r="H147">
        <f t="shared" si="37"/>
        <v>0</v>
      </c>
      <c r="I147">
        <f t="shared" ca="1" si="38"/>
        <v>0</v>
      </c>
      <c r="K147" t="e">
        <f t="shared" ca="1" si="39"/>
        <v>#VALUE!</v>
      </c>
      <c r="L147" t="e">
        <f t="shared" ca="1" si="40"/>
        <v>#VALUE!</v>
      </c>
      <c r="N147" t="e">
        <f t="shared" ca="1" si="41"/>
        <v>#VALUE!</v>
      </c>
    </row>
    <row r="148" spans="2:14" x14ac:dyDescent="0.2">
      <c r="B148">
        <f t="shared" ca="1" si="42"/>
        <v>3793</v>
      </c>
      <c r="C148">
        <f t="shared" ca="1" si="43"/>
        <v>50019</v>
      </c>
      <c r="D148">
        <f t="shared" si="33"/>
        <v>124</v>
      </c>
      <c r="E148">
        <f t="shared" si="34"/>
        <v>0</v>
      </c>
      <c r="F148">
        <f t="shared" ca="1" si="35"/>
        <v>0</v>
      </c>
      <c r="G148">
        <f t="shared" ca="1" si="36"/>
        <v>0</v>
      </c>
      <c r="H148">
        <f t="shared" si="37"/>
        <v>0</v>
      </c>
      <c r="I148">
        <f t="shared" ca="1" si="38"/>
        <v>0</v>
      </c>
      <c r="K148" t="e">
        <f t="shared" ca="1" si="39"/>
        <v>#VALUE!</v>
      </c>
      <c r="L148" t="e">
        <f t="shared" ca="1" si="40"/>
        <v>#VALUE!</v>
      </c>
      <c r="N148" t="e">
        <f t="shared" ca="1" si="41"/>
        <v>#VALUE!</v>
      </c>
    </row>
    <row r="149" spans="2:14" x14ac:dyDescent="0.2">
      <c r="B149">
        <f t="shared" ca="1" si="42"/>
        <v>3824</v>
      </c>
      <c r="C149">
        <f t="shared" ca="1" si="43"/>
        <v>50050</v>
      </c>
      <c r="D149">
        <f t="shared" si="33"/>
        <v>125</v>
      </c>
      <c r="E149">
        <f t="shared" si="34"/>
        <v>0</v>
      </c>
      <c r="F149">
        <f t="shared" ca="1" si="35"/>
        <v>0</v>
      </c>
      <c r="G149">
        <f t="shared" ca="1" si="36"/>
        <v>0</v>
      </c>
      <c r="H149">
        <f t="shared" si="37"/>
        <v>0</v>
      </c>
      <c r="I149">
        <f t="shared" ca="1" si="38"/>
        <v>0</v>
      </c>
      <c r="K149" t="e">
        <f t="shared" ca="1" si="39"/>
        <v>#VALUE!</v>
      </c>
      <c r="L149" t="e">
        <f t="shared" ca="1" si="40"/>
        <v>#VALUE!</v>
      </c>
      <c r="N149" t="e">
        <f t="shared" ca="1" si="41"/>
        <v>#VALUE!</v>
      </c>
    </row>
    <row r="150" spans="2:14" x14ac:dyDescent="0.2">
      <c r="B150">
        <f t="shared" ca="1" si="42"/>
        <v>3855</v>
      </c>
      <c r="C150">
        <f t="shared" ca="1" si="43"/>
        <v>50081</v>
      </c>
      <c r="D150">
        <f t="shared" si="33"/>
        <v>126</v>
      </c>
      <c r="E150">
        <f t="shared" si="34"/>
        <v>0</v>
      </c>
      <c r="F150">
        <f t="shared" ca="1" si="35"/>
        <v>0</v>
      </c>
      <c r="G150">
        <f t="shared" ca="1" si="36"/>
        <v>0</v>
      </c>
      <c r="H150">
        <f t="shared" si="37"/>
        <v>0</v>
      </c>
      <c r="I150">
        <f t="shared" ca="1" si="38"/>
        <v>0</v>
      </c>
      <c r="K150" t="e">
        <f t="shared" ca="1" si="39"/>
        <v>#VALUE!</v>
      </c>
      <c r="L150" t="e">
        <f t="shared" ca="1" si="40"/>
        <v>#VALUE!</v>
      </c>
      <c r="N150" t="e">
        <f t="shared" ca="1" si="41"/>
        <v>#VALUE!</v>
      </c>
    </row>
    <row r="151" spans="2:14" x14ac:dyDescent="0.2">
      <c r="B151">
        <f t="shared" ca="1" si="42"/>
        <v>3883</v>
      </c>
      <c r="C151">
        <f t="shared" ca="1" si="43"/>
        <v>50109</v>
      </c>
      <c r="D151">
        <f t="shared" si="33"/>
        <v>127</v>
      </c>
      <c r="E151">
        <f t="shared" si="34"/>
        <v>0</v>
      </c>
      <c r="F151">
        <f t="shared" ca="1" si="35"/>
        <v>0</v>
      </c>
      <c r="G151">
        <f t="shared" ca="1" si="36"/>
        <v>0</v>
      </c>
      <c r="H151">
        <f t="shared" si="37"/>
        <v>0</v>
      </c>
      <c r="I151">
        <f t="shared" ca="1" si="38"/>
        <v>0</v>
      </c>
      <c r="K151" t="e">
        <f t="shared" ca="1" si="39"/>
        <v>#VALUE!</v>
      </c>
      <c r="L151" t="e">
        <f t="shared" ca="1" si="40"/>
        <v>#VALUE!</v>
      </c>
      <c r="N151" t="e">
        <f t="shared" ca="1" si="41"/>
        <v>#VALUE!</v>
      </c>
    </row>
    <row r="152" spans="2:14" x14ac:dyDescent="0.2">
      <c r="B152">
        <f t="shared" ca="1" si="42"/>
        <v>3914</v>
      </c>
      <c r="C152">
        <f t="shared" ca="1" si="43"/>
        <v>50140</v>
      </c>
      <c r="D152">
        <f t="shared" si="33"/>
        <v>128</v>
      </c>
      <c r="E152">
        <f t="shared" si="34"/>
        <v>0</v>
      </c>
      <c r="F152">
        <f t="shared" ca="1" si="35"/>
        <v>0</v>
      </c>
      <c r="G152">
        <f t="shared" ca="1" si="36"/>
        <v>0</v>
      </c>
      <c r="H152">
        <f t="shared" si="37"/>
        <v>0</v>
      </c>
      <c r="I152">
        <f t="shared" ca="1" si="38"/>
        <v>0</v>
      </c>
      <c r="K152" t="e">
        <f t="shared" ca="1" si="39"/>
        <v>#VALUE!</v>
      </c>
      <c r="L152" t="e">
        <f t="shared" ca="1" si="40"/>
        <v>#VALUE!</v>
      </c>
      <c r="N152" t="e">
        <f t="shared" ca="1" si="41"/>
        <v>#VALUE!</v>
      </c>
    </row>
    <row r="153" spans="2:14" x14ac:dyDescent="0.2">
      <c r="B153">
        <f t="shared" ca="1" si="42"/>
        <v>3944</v>
      </c>
      <c r="C153">
        <f t="shared" ca="1" si="43"/>
        <v>50170</v>
      </c>
      <c r="D153">
        <f t="shared" ref="D153:D184" si="44">D152+1</f>
        <v>129</v>
      </c>
      <c r="E153">
        <f t="shared" ref="E153:E184" si="45">IF(D153&lt;=$C$4,1/(1+$C$6)^((C153-$C$24)/30),0)</f>
        <v>0</v>
      </c>
      <c r="F153">
        <f t="shared" ref="F153:F184" ca="1" si="46">H153-G153</f>
        <v>0</v>
      </c>
      <c r="G153">
        <f t="shared" ref="G153:G184" ca="1" si="47">I152*((1+$C$6)^((C153-C152)/30)-1)</f>
        <v>0</v>
      </c>
      <c r="H153">
        <f t="shared" ref="H153:H184" si="48">IF(D153&lt;=$C$4,$C$3,0)</f>
        <v>0</v>
      </c>
      <c r="I153">
        <f t="shared" ref="I153:I184" ca="1" si="49">MAX(0,I152-F153)</f>
        <v>0</v>
      </c>
      <c r="K153" t="e">
        <f t="shared" ref="K153:K184" ca="1" si="50">(($C$8-$C$2)/$C$8)*MIN(365,C153-$C$24)*$C$10*F153</f>
        <v>#VALUE!</v>
      </c>
      <c r="L153" t="e">
        <f t="shared" ref="L153:L184" ca="1" si="51">($C$8-$C$2)/$C$8*$C$11*F153</f>
        <v>#VALUE!</v>
      </c>
      <c r="N153" t="e">
        <f t="shared" ref="N153:N184" ca="1" si="52">H153/(1+$N$22)^((C153-$C$24)/30)</f>
        <v>#VALUE!</v>
      </c>
    </row>
    <row r="154" spans="2:14" x14ac:dyDescent="0.2">
      <c r="B154">
        <f t="shared" ref="B154:B185" ca="1" si="53">C154-$C$24</f>
        <v>3975</v>
      </c>
      <c r="C154">
        <f t="shared" ref="C154:C185" ca="1" si="54">EDATE(C153,1)</f>
        <v>50201</v>
      </c>
      <c r="D154">
        <f t="shared" si="44"/>
        <v>130</v>
      </c>
      <c r="E154">
        <f t="shared" si="45"/>
        <v>0</v>
      </c>
      <c r="F154">
        <f t="shared" ca="1" si="46"/>
        <v>0</v>
      </c>
      <c r="G154">
        <f t="shared" ca="1" si="47"/>
        <v>0</v>
      </c>
      <c r="H154">
        <f t="shared" si="48"/>
        <v>0</v>
      </c>
      <c r="I154">
        <f t="shared" ca="1" si="49"/>
        <v>0</v>
      </c>
      <c r="K154" t="e">
        <f t="shared" ca="1" si="50"/>
        <v>#VALUE!</v>
      </c>
      <c r="L154" t="e">
        <f t="shared" ca="1" si="51"/>
        <v>#VALUE!</v>
      </c>
      <c r="N154" t="e">
        <f t="shared" ca="1" si="52"/>
        <v>#VALUE!</v>
      </c>
    </row>
    <row r="155" spans="2:14" x14ac:dyDescent="0.2">
      <c r="B155">
        <f t="shared" ca="1" si="53"/>
        <v>4005</v>
      </c>
      <c r="C155">
        <f t="shared" ca="1" si="54"/>
        <v>50231</v>
      </c>
      <c r="D155">
        <f t="shared" si="44"/>
        <v>131</v>
      </c>
      <c r="E155">
        <f t="shared" si="45"/>
        <v>0</v>
      </c>
      <c r="F155">
        <f t="shared" ca="1" si="46"/>
        <v>0</v>
      </c>
      <c r="G155">
        <f t="shared" ca="1" si="47"/>
        <v>0</v>
      </c>
      <c r="H155">
        <f t="shared" si="48"/>
        <v>0</v>
      </c>
      <c r="I155">
        <f t="shared" ca="1" si="49"/>
        <v>0</v>
      </c>
      <c r="K155" t="e">
        <f t="shared" ca="1" si="50"/>
        <v>#VALUE!</v>
      </c>
      <c r="L155" t="e">
        <f t="shared" ca="1" si="51"/>
        <v>#VALUE!</v>
      </c>
      <c r="N155" t="e">
        <f t="shared" ca="1" si="52"/>
        <v>#VALUE!</v>
      </c>
    </row>
    <row r="156" spans="2:14" x14ac:dyDescent="0.2">
      <c r="B156">
        <f t="shared" ca="1" si="53"/>
        <v>4036</v>
      </c>
      <c r="C156">
        <f t="shared" ca="1" si="54"/>
        <v>50262</v>
      </c>
      <c r="D156">
        <f t="shared" si="44"/>
        <v>132</v>
      </c>
      <c r="E156">
        <f t="shared" si="45"/>
        <v>0</v>
      </c>
      <c r="F156">
        <f t="shared" ca="1" si="46"/>
        <v>0</v>
      </c>
      <c r="G156">
        <f t="shared" ca="1" si="47"/>
        <v>0</v>
      </c>
      <c r="H156">
        <f t="shared" si="48"/>
        <v>0</v>
      </c>
      <c r="I156">
        <f t="shared" ca="1" si="49"/>
        <v>0</v>
      </c>
      <c r="K156" t="e">
        <f t="shared" ca="1" si="50"/>
        <v>#VALUE!</v>
      </c>
      <c r="L156" t="e">
        <f t="shared" ca="1" si="51"/>
        <v>#VALUE!</v>
      </c>
      <c r="N156" t="e">
        <f t="shared" ca="1" si="52"/>
        <v>#VALUE!</v>
      </c>
    </row>
    <row r="157" spans="2:14" x14ac:dyDescent="0.2">
      <c r="B157">
        <f t="shared" ca="1" si="53"/>
        <v>4067</v>
      </c>
      <c r="C157">
        <f t="shared" ca="1" si="54"/>
        <v>50293</v>
      </c>
      <c r="D157">
        <f t="shared" si="44"/>
        <v>133</v>
      </c>
      <c r="E157">
        <f t="shared" si="45"/>
        <v>0</v>
      </c>
      <c r="F157">
        <f t="shared" ca="1" si="46"/>
        <v>0</v>
      </c>
      <c r="G157">
        <f t="shared" ca="1" si="47"/>
        <v>0</v>
      </c>
      <c r="H157">
        <f t="shared" si="48"/>
        <v>0</v>
      </c>
      <c r="I157">
        <f t="shared" ca="1" si="49"/>
        <v>0</v>
      </c>
      <c r="K157" t="e">
        <f t="shared" ca="1" si="50"/>
        <v>#VALUE!</v>
      </c>
      <c r="L157" t="e">
        <f t="shared" ca="1" si="51"/>
        <v>#VALUE!</v>
      </c>
      <c r="N157" t="e">
        <f t="shared" ca="1" si="52"/>
        <v>#VALUE!</v>
      </c>
    </row>
    <row r="158" spans="2:14" x14ac:dyDescent="0.2">
      <c r="B158">
        <f t="shared" ca="1" si="53"/>
        <v>4097</v>
      </c>
      <c r="C158">
        <f t="shared" ca="1" si="54"/>
        <v>50323</v>
      </c>
      <c r="D158">
        <f t="shared" si="44"/>
        <v>134</v>
      </c>
      <c r="E158">
        <f t="shared" si="45"/>
        <v>0</v>
      </c>
      <c r="F158">
        <f t="shared" ca="1" si="46"/>
        <v>0</v>
      </c>
      <c r="G158">
        <f t="shared" ca="1" si="47"/>
        <v>0</v>
      </c>
      <c r="H158">
        <f t="shared" si="48"/>
        <v>0</v>
      </c>
      <c r="I158">
        <f t="shared" ca="1" si="49"/>
        <v>0</v>
      </c>
      <c r="K158" t="e">
        <f t="shared" ca="1" si="50"/>
        <v>#VALUE!</v>
      </c>
      <c r="L158" t="e">
        <f t="shared" ca="1" si="51"/>
        <v>#VALUE!</v>
      </c>
      <c r="N158" t="e">
        <f t="shared" ca="1" si="52"/>
        <v>#VALUE!</v>
      </c>
    </row>
    <row r="159" spans="2:14" x14ac:dyDescent="0.2">
      <c r="B159">
        <f t="shared" ca="1" si="53"/>
        <v>4128</v>
      </c>
      <c r="C159">
        <f t="shared" ca="1" si="54"/>
        <v>50354</v>
      </c>
      <c r="D159">
        <f t="shared" si="44"/>
        <v>135</v>
      </c>
      <c r="E159">
        <f t="shared" si="45"/>
        <v>0</v>
      </c>
      <c r="F159">
        <f t="shared" ca="1" si="46"/>
        <v>0</v>
      </c>
      <c r="G159">
        <f t="shared" ca="1" si="47"/>
        <v>0</v>
      </c>
      <c r="H159">
        <f t="shared" si="48"/>
        <v>0</v>
      </c>
      <c r="I159">
        <f t="shared" ca="1" si="49"/>
        <v>0</v>
      </c>
      <c r="K159" t="e">
        <f t="shared" ca="1" si="50"/>
        <v>#VALUE!</v>
      </c>
      <c r="L159" t="e">
        <f t="shared" ca="1" si="51"/>
        <v>#VALUE!</v>
      </c>
      <c r="N159" t="e">
        <f t="shared" ca="1" si="52"/>
        <v>#VALUE!</v>
      </c>
    </row>
    <row r="160" spans="2:14" x14ac:dyDescent="0.2">
      <c r="B160">
        <f t="shared" ca="1" si="53"/>
        <v>4158</v>
      </c>
      <c r="C160">
        <f t="shared" ca="1" si="54"/>
        <v>50384</v>
      </c>
      <c r="D160">
        <f t="shared" si="44"/>
        <v>136</v>
      </c>
      <c r="E160">
        <f t="shared" si="45"/>
        <v>0</v>
      </c>
      <c r="F160">
        <f t="shared" ca="1" si="46"/>
        <v>0</v>
      </c>
      <c r="G160">
        <f t="shared" ca="1" si="47"/>
        <v>0</v>
      </c>
      <c r="H160">
        <f t="shared" si="48"/>
        <v>0</v>
      </c>
      <c r="I160">
        <f t="shared" ca="1" si="49"/>
        <v>0</v>
      </c>
      <c r="K160" t="e">
        <f t="shared" ca="1" si="50"/>
        <v>#VALUE!</v>
      </c>
      <c r="L160" t="e">
        <f t="shared" ca="1" si="51"/>
        <v>#VALUE!</v>
      </c>
      <c r="N160" t="e">
        <f t="shared" ca="1" si="52"/>
        <v>#VALUE!</v>
      </c>
    </row>
    <row r="161" spans="2:14" x14ac:dyDescent="0.2">
      <c r="B161">
        <f t="shared" ca="1" si="53"/>
        <v>4189</v>
      </c>
      <c r="C161">
        <f t="shared" ca="1" si="54"/>
        <v>50415</v>
      </c>
      <c r="D161">
        <f t="shared" si="44"/>
        <v>137</v>
      </c>
      <c r="E161">
        <f t="shared" si="45"/>
        <v>0</v>
      </c>
      <c r="F161">
        <f t="shared" ca="1" si="46"/>
        <v>0</v>
      </c>
      <c r="G161">
        <f t="shared" ca="1" si="47"/>
        <v>0</v>
      </c>
      <c r="H161">
        <f t="shared" si="48"/>
        <v>0</v>
      </c>
      <c r="I161">
        <f t="shared" ca="1" si="49"/>
        <v>0</v>
      </c>
      <c r="K161" t="e">
        <f t="shared" ca="1" si="50"/>
        <v>#VALUE!</v>
      </c>
      <c r="L161" t="e">
        <f t="shared" ca="1" si="51"/>
        <v>#VALUE!</v>
      </c>
      <c r="N161" t="e">
        <f t="shared" ca="1" si="52"/>
        <v>#VALUE!</v>
      </c>
    </row>
    <row r="162" spans="2:14" x14ac:dyDescent="0.2">
      <c r="B162">
        <f t="shared" ca="1" si="53"/>
        <v>4220</v>
      </c>
      <c r="C162">
        <f t="shared" ca="1" si="54"/>
        <v>50446</v>
      </c>
      <c r="D162">
        <f t="shared" si="44"/>
        <v>138</v>
      </c>
      <c r="E162">
        <f t="shared" si="45"/>
        <v>0</v>
      </c>
      <c r="F162">
        <f t="shared" ca="1" si="46"/>
        <v>0</v>
      </c>
      <c r="G162">
        <f t="shared" ca="1" si="47"/>
        <v>0</v>
      </c>
      <c r="H162">
        <f t="shared" si="48"/>
        <v>0</v>
      </c>
      <c r="I162">
        <f t="shared" ca="1" si="49"/>
        <v>0</v>
      </c>
      <c r="K162" t="e">
        <f t="shared" ca="1" si="50"/>
        <v>#VALUE!</v>
      </c>
      <c r="L162" t="e">
        <f t="shared" ca="1" si="51"/>
        <v>#VALUE!</v>
      </c>
      <c r="N162" t="e">
        <f t="shared" ca="1" si="52"/>
        <v>#VALUE!</v>
      </c>
    </row>
    <row r="163" spans="2:14" x14ac:dyDescent="0.2">
      <c r="B163">
        <f t="shared" ca="1" si="53"/>
        <v>4248</v>
      </c>
      <c r="C163">
        <f t="shared" ca="1" si="54"/>
        <v>50474</v>
      </c>
      <c r="D163">
        <f t="shared" si="44"/>
        <v>139</v>
      </c>
      <c r="E163">
        <f t="shared" si="45"/>
        <v>0</v>
      </c>
      <c r="F163">
        <f t="shared" ca="1" si="46"/>
        <v>0</v>
      </c>
      <c r="G163">
        <f t="shared" ca="1" si="47"/>
        <v>0</v>
      </c>
      <c r="H163">
        <f t="shared" si="48"/>
        <v>0</v>
      </c>
      <c r="I163">
        <f t="shared" ca="1" si="49"/>
        <v>0</v>
      </c>
      <c r="K163" t="e">
        <f t="shared" ca="1" si="50"/>
        <v>#VALUE!</v>
      </c>
      <c r="L163" t="e">
        <f t="shared" ca="1" si="51"/>
        <v>#VALUE!</v>
      </c>
      <c r="N163" t="e">
        <f t="shared" ca="1" si="52"/>
        <v>#VALUE!</v>
      </c>
    </row>
    <row r="164" spans="2:14" x14ac:dyDescent="0.2">
      <c r="B164">
        <f t="shared" ca="1" si="53"/>
        <v>4279</v>
      </c>
      <c r="C164">
        <f t="shared" ca="1" si="54"/>
        <v>50505</v>
      </c>
      <c r="D164">
        <f t="shared" si="44"/>
        <v>140</v>
      </c>
      <c r="E164">
        <f t="shared" si="45"/>
        <v>0</v>
      </c>
      <c r="F164">
        <f t="shared" ca="1" si="46"/>
        <v>0</v>
      </c>
      <c r="G164">
        <f t="shared" ca="1" si="47"/>
        <v>0</v>
      </c>
      <c r="H164">
        <f t="shared" si="48"/>
        <v>0</v>
      </c>
      <c r="I164">
        <f t="shared" ca="1" si="49"/>
        <v>0</v>
      </c>
      <c r="K164" t="e">
        <f t="shared" ca="1" si="50"/>
        <v>#VALUE!</v>
      </c>
      <c r="L164" t="e">
        <f t="shared" ca="1" si="51"/>
        <v>#VALUE!</v>
      </c>
      <c r="N164" t="e">
        <f t="shared" ca="1" si="52"/>
        <v>#VALUE!</v>
      </c>
    </row>
    <row r="165" spans="2:14" x14ac:dyDescent="0.2">
      <c r="B165">
        <f t="shared" ca="1" si="53"/>
        <v>4309</v>
      </c>
      <c r="C165">
        <f t="shared" ca="1" si="54"/>
        <v>50535</v>
      </c>
      <c r="D165">
        <f t="shared" si="44"/>
        <v>141</v>
      </c>
      <c r="E165">
        <f t="shared" si="45"/>
        <v>0</v>
      </c>
      <c r="F165">
        <f t="shared" ca="1" si="46"/>
        <v>0</v>
      </c>
      <c r="G165">
        <f t="shared" ca="1" si="47"/>
        <v>0</v>
      </c>
      <c r="H165">
        <f t="shared" si="48"/>
        <v>0</v>
      </c>
      <c r="I165">
        <f t="shared" ca="1" si="49"/>
        <v>0</v>
      </c>
      <c r="K165" t="e">
        <f t="shared" ca="1" si="50"/>
        <v>#VALUE!</v>
      </c>
      <c r="L165" t="e">
        <f t="shared" ca="1" si="51"/>
        <v>#VALUE!</v>
      </c>
      <c r="N165" t="e">
        <f t="shared" ca="1" si="52"/>
        <v>#VALUE!</v>
      </c>
    </row>
    <row r="166" spans="2:14" x14ac:dyDescent="0.2">
      <c r="B166">
        <f t="shared" ca="1" si="53"/>
        <v>4340</v>
      </c>
      <c r="C166">
        <f t="shared" ca="1" si="54"/>
        <v>50566</v>
      </c>
      <c r="D166">
        <f t="shared" si="44"/>
        <v>142</v>
      </c>
      <c r="E166">
        <f t="shared" si="45"/>
        <v>0</v>
      </c>
      <c r="F166">
        <f t="shared" ca="1" si="46"/>
        <v>0</v>
      </c>
      <c r="G166">
        <f t="shared" ca="1" si="47"/>
        <v>0</v>
      </c>
      <c r="H166">
        <f t="shared" si="48"/>
        <v>0</v>
      </c>
      <c r="I166">
        <f t="shared" ca="1" si="49"/>
        <v>0</v>
      </c>
      <c r="K166" t="e">
        <f t="shared" ca="1" si="50"/>
        <v>#VALUE!</v>
      </c>
      <c r="L166" t="e">
        <f t="shared" ca="1" si="51"/>
        <v>#VALUE!</v>
      </c>
      <c r="N166" t="e">
        <f t="shared" ca="1" si="52"/>
        <v>#VALUE!</v>
      </c>
    </row>
    <row r="167" spans="2:14" x14ac:dyDescent="0.2">
      <c r="B167">
        <f t="shared" ca="1" si="53"/>
        <v>4370</v>
      </c>
      <c r="C167">
        <f t="shared" ca="1" si="54"/>
        <v>50596</v>
      </c>
      <c r="D167">
        <f t="shared" si="44"/>
        <v>143</v>
      </c>
      <c r="E167">
        <f t="shared" si="45"/>
        <v>0</v>
      </c>
      <c r="F167">
        <f t="shared" ca="1" si="46"/>
        <v>0</v>
      </c>
      <c r="G167">
        <f t="shared" ca="1" si="47"/>
        <v>0</v>
      </c>
      <c r="H167">
        <f t="shared" si="48"/>
        <v>0</v>
      </c>
      <c r="I167">
        <f t="shared" ca="1" si="49"/>
        <v>0</v>
      </c>
      <c r="K167" t="e">
        <f t="shared" ca="1" si="50"/>
        <v>#VALUE!</v>
      </c>
      <c r="L167" t="e">
        <f t="shared" ca="1" si="51"/>
        <v>#VALUE!</v>
      </c>
      <c r="N167" t="e">
        <f t="shared" ca="1" si="52"/>
        <v>#VALUE!</v>
      </c>
    </row>
    <row r="168" spans="2:14" x14ac:dyDescent="0.2">
      <c r="B168">
        <f t="shared" ca="1" si="53"/>
        <v>4401</v>
      </c>
      <c r="C168">
        <f t="shared" ca="1" si="54"/>
        <v>50627</v>
      </c>
      <c r="D168">
        <f t="shared" si="44"/>
        <v>144</v>
      </c>
      <c r="E168">
        <f t="shared" si="45"/>
        <v>0</v>
      </c>
      <c r="F168">
        <f t="shared" ca="1" si="46"/>
        <v>0</v>
      </c>
      <c r="G168">
        <f t="shared" ca="1" si="47"/>
        <v>0</v>
      </c>
      <c r="H168">
        <f t="shared" si="48"/>
        <v>0</v>
      </c>
      <c r="I168">
        <f t="shared" ca="1" si="49"/>
        <v>0</v>
      </c>
      <c r="K168" t="e">
        <f t="shared" ca="1" si="50"/>
        <v>#VALUE!</v>
      </c>
      <c r="L168" t="e">
        <f t="shared" ca="1" si="51"/>
        <v>#VALUE!</v>
      </c>
      <c r="N168" t="e">
        <f t="shared" ca="1" si="52"/>
        <v>#VALUE!</v>
      </c>
    </row>
    <row r="169" spans="2:14" x14ac:dyDescent="0.2">
      <c r="B169">
        <f t="shared" ca="1" si="53"/>
        <v>4432</v>
      </c>
      <c r="C169">
        <f t="shared" ca="1" si="54"/>
        <v>50658</v>
      </c>
      <c r="D169">
        <f t="shared" si="44"/>
        <v>145</v>
      </c>
      <c r="E169">
        <f t="shared" si="45"/>
        <v>0</v>
      </c>
      <c r="F169">
        <f t="shared" ca="1" si="46"/>
        <v>0</v>
      </c>
      <c r="G169">
        <f t="shared" ca="1" si="47"/>
        <v>0</v>
      </c>
      <c r="H169">
        <f t="shared" si="48"/>
        <v>0</v>
      </c>
      <c r="I169">
        <f t="shared" ca="1" si="49"/>
        <v>0</v>
      </c>
      <c r="K169" t="e">
        <f t="shared" ca="1" si="50"/>
        <v>#VALUE!</v>
      </c>
      <c r="L169" t="e">
        <f t="shared" ca="1" si="51"/>
        <v>#VALUE!</v>
      </c>
      <c r="N169" t="e">
        <f t="shared" ca="1" si="52"/>
        <v>#VALUE!</v>
      </c>
    </row>
    <row r="170" spans="2:14" x14ac:dyDescent="0.2">
      <c r="B170">
        <f t="shared" ca="1" si="53"/>
        <v>4462</v>
      </c>
      <c r="C170">
        <f t="shared" ca="1" si="54"/>
        <v>50688</v>
      </c>
      <c r="D170">
        <f t="shared" si="44"/>
        <v>146</v>
      </c>
      <c r="E170">
        <f t="shared" si="45"/>
        <v>0</v>
      </c>
      <c r="F170">
        <f t="shared" ca="1" si="46"/>
        <v>0</v>
      </c>
      <c r="G170">
        <f t="shared" ca="1" si="47"/>
        <v>0</v>
      </c>
      <c r="H170">
        <f t="shared" si="48"/>
        <v>0</v>
      </c>
      <c r="I170">
        <f t="shared" ca="1" si="49"/>
        <v>0</v>
      </c>
      <c r="K170" t="e">
        <f t="shared" ca="1" si="50"/>
        <v>#VALUE!</v>
      </c>
      <c r="L170" t="e">
        <f t="shared" ca="1" si="51"/>
        <v>#VALUE!</v>
      </c>
      <c r="N170" t="e">
        <f t="shared" ca="1" si="52"/>
        <v>#VALUE!</v>
      </c>
    </row>
    <row r="171" spans="2:14" x14ac:dyDescent="0.2">
      <c r="B171">
        <f t="shared" ca="1" si="53"/>
        <v>4493</v>
      </c>
      <c r="C171">
        <f t="shared" ca="1" si="54"/>
        <v>50719</v>
      </c>
      <c r="D171">
        <f t="shared" si="44"/>
        <v>147</v>
      </c>
      <c r="E171">
        <f t="shared" si="45"/>
        <v>0</v>
      </c>
      <c r="F171">
        <f t="shared" ca="1" si="46"/>
        <v>0</v>
      </c>
      <c r="G171">
        <f t="shared" ca="1" si="47"/>
        <v>0</v>
      </c>
      <c r="H171">
        <f t="shared" si="48"/>
        <v>0</v>
      </c>
      <c r="I171">
        <f t="shared" ca="1" si="49"/>
        <v>0</v>
      </c>
      <c r="K171" t="e">
        <f t="shared" ca="1" si="50"/>
        <v>#VALUE!</v>
      </c>
      <c r="L171" t="e">
        <f t="shared" ca="1" si="51"/>
        <v>#VALUE!</v>
      </c>
      <c r="N171" t="e">
        <f t="shared" ca="1" si="52"/>
        <v>#VALUE!</v>
      </c>
    </row>
    <row r="172" spans="2:14" x14ac:dyDescent="0.2">
      <c r="B172">
        <f t="shared" ca="1" si="53"/>
        <v>4523</v>
      </c>
      <c r="C172">
        <f t="shared" ca="1" si="54"/>
        <v>50749</v>
      </c>
      <c r="D172">
        <f t="shared" si="44"/>
        <v>148</v>
      </c>
      <c r="E172">
        <f t="shared" si="45"/>
        <v>0</v>
      </c>
      <c r="F172">
        <f t="shared" ca="1" si="46"/>
        <v>0</v>
      </c>
      <c r="G172">
        <f t="shared" ca="1" si="47"/>
        <v>0</v>
      </c>
      <c r="H172">
        <f t="shared" si="48"/>
        <v>0</v>
      </c>
      <c r="I172">
        <f t="shared" ca="1" si="49"/>
        <v>0</v>
      </c>
      <c r="K172" t="e">
        <f t="shared" ca="1" si="50"/>
        <v>#VALUE!</v>
      </c>
      <c r="L172" t="e">
        <f t="shared" ca="1" si="51"/>
        <v>#VALUE!</v>
      </c>
      <c r="N172" t="e">
        <f t="shared" ca="1" si="52"/>
        <v>#VALUE!</v>
      </c>
    </row>
    <row r="173" spans="2:14" x14ac:dyDescent="0.2">
      <c r="B173">
        <f t="shared" ca="1" si="53"/>
        <v>4554</v>
      </c>
      <c r="C173">
        <f t="shared" ca="1" si="54"/>
        <v>50780</v>
      </c>
      <c r="D173">
        <f t="shared" si="44"/>
        <v>149</v>
      </c>
      <c r="E173">
        <f t="shared" si="45"/>
        <v>0</v>
      </c>
      <c r="F173">
        <f t="shared" ca="1" si="46"/>
        <v>0</v>
      </c>
      <c r="G173">
        <f t="shared" ca="1" si="47"/>
        <v>0</v>
      </c>
      <c r="H173">
        <f t="shared" si="48"/>
        <v>0</v>
      </c>
      <c r="I173">
        <f t="shared" ca="1" si="49"/>
        <v>0</v>
      </c>
      <c r="K173" t="e">
        <f t="shared" ca="1" si="50"/>
        <v>#VALUE!</v>
      </c>
      <c r="L173" t="e">
        <f t="shared" ca="1" si="51"/>
        <v>#VALUE!</v>
      </c>
      <c r="N173" t="e">
        <f t="shared" ca="1" si="52"/>
        <v>#VALUE!</v>
      </c>
    </row>
    <row r="174" spans="2:14" x14ac:dyDescent="0.2">
      <c r="B174">
        <f t="shared" ca="1" si="53"/>
        <v>4585</v>
      </c>
      <c r="C174">
        <f t="shared" ca="1" si="54"/>
        <v>50811</v>
      </c>
      <c r="D174">
        <f t="shared" si="44"/>
        <v>150</v>
      </c>
      <c r="E174">
        <f t="shared" si="45"/>
        <v>0</v>
      </c>
      <c r="F174">
        <f t="shared" ca="1" si="46"/>
        <v>0</v>
      </c>
      <c r="G174">
        <f t="shared" ca="1" si="47"/>
        <v>0</v>
      </c>
      <c r="H174">
        <f t="shared" si="48"/>
        <v>0</v>
      </c>
      <c r="I174">
        <f t="shared" ca="1" si="49"/>
        <v>0</v>
      </c>
      <c r="K174" t="e">
        <f t="shared" ca="1" si="50"/>
        <v>#VALUE!</v>
      </c>
      <c r="L174" t="e">
        <f t="shared" ca="1" si="51"/>
        <v>#VALUE!</v>
      </c>
      <c r="N174" t="e">
        <f t="shared" ca="1" si="52"/>
        <v>#VALUE!</v>
      </c>
    </row>
    <row r="175" spans="2:14" x14ac:dyDescent="0.2">
      <c r="B175">
        <f t="shared" ca="1" si="53"/>
        <v>4613</v>
      </c>
      <c r="C175">
        <f t="shared" ca="1" si="54"/>
        <v>50839</v>
      </c>
      <c r="D175">
        <f t="shared" si="44"/>
        <v>151</v>
      </c>
      <c r="E175">
        <f t="shared" si="45"/>
        <v>0</v>
      </c>
      <c r="F175">
        <f t="shared" ca="1" si="46"/>
        <v>0</v>
      </c>
      <c r="G175">
        <f t="shared" ca="1" si="47"/>
        <v>0</v>
      </c>
      <c r="H175">
        <f t="shared" si="48"/>
        <v>0</v>
      </c>
      <c r="I175">
        <f t="shared" ca="1" si="49"/>
        <v>0</v>
      </c>
      <c r="K175" t="e">
        <f t="shared" ca="1" si="50"/>
        <v>#VALUE!</v>
      </c>
      <c r="L175" t="e">
        <f t="shared" ca="1" si="51"/>
        <v>#VALUE!</v>
      </c>
      <c r="N175" t="e">
        <f t="shared" ca="1" si="52"/>
        <v>#VALUE!</v>
      </c>
    </row>
    <row r="176" spans="2:14" x14ac:dyDescent="0.2">
      <c r="B176">
        <f t="shared" ca="1" si="53"/>
        <v>4644</v>
      </c>
      <c r="C176">
        <f t="shared" ca="1" si="54"/>
        <v>50870</v>
      </c>
      <c r="D176">
        <f t="shared" si="44"/>
        <v>152</v>
      </c>
      <c r="E176">
        <f t="shared" si="45"/>
        <v>0</v>
      </c>
      <c r="F176">
        <f t="shared" ca="1" si="46"/>
        <v>0</v>
      </c>
      <c r="G176">
        <f t="shared" ca="1" si="47"/>
        <v>0</v>
      </c>
      <c r="H176">
        <f t="shared" si="48"/>
        <v>0</v>
      </c>
      <c r="I176">
        <f t="shared" ca="1" si="49"/>
        <v>0</v>
      </c>
      <c r="K176" t="e">
        <f t="shared" ca="1" si="50"/>
        <v>#VALUE!</v>
      </c>
      <c r="L176" t="e">
        <f t="shared" ca="1" si="51"/>
        <v>#VALUE!</v>
      </c>
      <c r="N176" t="e">
        <f t="shared" ca="1" si="52"/>
        <v>#VALUE!</v>
      </c>
    </row>
    <row r="177" spans="2:14" x14ac:dyDescent="0.2">
      <c r="B177">
        <f t="shared" ca="1" si="53"/>
        <v>4674</v>
      </c>
      <c r="C177">
        <f t="shared" ca="1" si="54"/>
        <v>50900</v>
      </c>
      <c r="D177">
        <f t="shared" si="44"/>
        <v>153</v>
      </c>
      <c r="E177">
        <f t="shared" si="45"/>
        <v>0</v>
      </c>
      <c r="F177">
        <f t="shared" ca="1" si="46"/>
        <v>0</v>
      </c>
      <c r="G177">
        <f t="shared" ca="1" si="47"/>
        <v>0</v>
      </c>
      <c r="H177">
        <f t="shared" si="48"/>
        <v>0</v>
      </c>
      <c r="I177">
        <f t="shared" ca="1" si="49"/>
        <v>0</v>
      </c>
      <c r="K177" t="e">
        <f t="shared" ca="1" si="50"/>
        <v>#VALUE!</v>
      </c>
      <c r="L177" t="e">
        <f t="shared" ca="1" si="51"/>
        <v>#VALUE!</v>
      </c>
      <c r="N177" t="e">
        <f t="shared" ca="1" si="52"/>
        <v>#VALUE!</v>
      </c>
    </row>
    <row r="178" spans="2:14" x14ac:dyDescent="0.2">
      <c r="B178">
        <f t="shared" ca="1" si="53"/>
        <v>4705</v>
      </c>
      <c r="C178">
        <f t="shared" ca="1" si="54"/>
        <v>50931</v>
      </c>
      <c r="D178">
        <f t="shared" si="44"/>
        <v>154</v>
      </c>
      <c r="E178">
        <f t="shared" si="45"/>
        <v>0</v>
      </c>
      <c r="F178">
        <f t="shared" ca="1" si="46"/>
        <v>0</v>
      </c>
      <c r="G178">
        <f t="shared" ca="1" si="47"/>
        <v>0</v>
      </c>
      <c r="H178">
        <f t="shared" si="48"/>
        <v>0</v>
      </c>
      <c r="I178">
        <f t="shared" ca="1" si="49"/>
        <v>0</v>
      </c>
      <c r="K178" t="e">
        <f t="shared" ca="1" si="50"/>
        <v>#VALUE!</v>
      </c>
      <c r="L178" t="e">
        <f t="shared" ca="1" si="51"/>
        <v>#VALUE!</v>
      </c>
      <c r="N178" t="e">
        <f t="shared" ca="1" si="52"/>
        <v>#VALUE!</v>
      </c>
    </row>
    <row r="179" spans="2:14" x14ac:dyDescent="0.2">
      <c r="B179">
        <f t="shared" ca="1" si="53"/>
        <v>4735</v>
      </c>
      <c r="C179">
        <f t="shared" ca="1" si="54"/>
        <v>50961</v>
      </c>
      <c r="D179">
        <f t="shared" si="44"/>
        <v>155</v>
      </c>
      <c r="E179">
        <f t="shared" si="45"/>
        <v>0</v>
      </c>
      <c r="F179">
        <f t="shared" ca="1" si="46"/>
        <v>0</v>
      </c>
      <c r="G179">
        <f t="shared" ca="1" si="47"/>
        <v>0</v>
      </c>
      <c r="H179">
        <f t="shared" si="48"/>
        <v>0</v>
      </c>
      <c r="I179">
        <f t="shared" ca="1" si="49"/>
        <v>0</v>
      </c>
      <c r="K179" t="e">
        <f t="shared" ca="1" si="50"/>
        <v>#VALUE!</v>
      </c>
      <c r="L179" t="e">
        <f t="shared" ca="1" si="51"/>
        <v>#VALUE!</v>
      </c>
      <c r="N179" t="e">
        <f t="shared" ca="1" si="52"/>
        <v>#VALUE!</v>
      </c>
    </row>
    <row r="180" spans="2:14" x14ac:dyDescent="0.2">
      <c r="B180">
        <f t="shared" ca="1" si="53"/>
        <v>4766</v>
      </c>
      <c r="C180">
        <f t="shared" ca="1" si="54"/>
        <v>50992</v>
      </c>
      <c r="D180">
        <f t="shared" si="44"/>
        <v>156</v>
      </c>
      <c r="E180">
        <f t="shared" si="45"/>
        <v>0</v>
      </c>
      <c r="F180">
        <f t="shared" ca="1" si="46"/>
        <v>0</v>
      </c>
      <c r="G180">
        <f t="shared" ca="1" si="47"/>
        <v>0</v>
      </c>
      <c r="H180">
        <f t="shared" si="48"/>
        <v>0</v>
      </c>
      <c r="I180">
        <f t="shared" ca="1" si="49"/>
        <v>0</v>
      </c>
      <c r="K180" t="e">
        <f t="shared" ca="1" si="50"/>
        <v>#VALUE!</v>
      </c>
      <c r="L180" t="e">
        <f t="shared" ca="1" si="51"/>
        <v>#VALUE!</v>
      </c>
      <c r="N180" t="e">
        <f t="shared" ca="1" si="52"/>
        <v>#VALUE!</v>
      </c>
    </row>
    <row r="181" spans="2:14" x14ac:dyDescent="0.2">
      <c r="B181">
        <f t="shared" ca="1" si="53"/>
        <v>4797</v>
      </c>
      <c r="C181">
        <f t="shared" ca="1" si="54"/>
        <v>51023</v>
      </c>
      <c r="D181">
        <f t="shared" si="44"/>
        <v>157</v>
      </c>
      <c r="E181">
        <f t="shared" si="45"/>
        <v>0</v>
      </c>
      <c r="F181">
        <f t="shared" ca="1" si="46"/>
        <v>0</v>
      </c>
      <c r="G181">
        <f t="shared" ca="1" si="47"/>
        <v>0</v>
      </c>
      <c r="H181">
        <f t="shared" si="48"/>
        <v>0</v>
      </c>
      <c r="I181">
        <f t="shared" ca="1" si="49"/>
        <v>0</v>
      </c>
      <c r="K181" t="e">
        <f t="shared" ca="1" si="50"/>
        <v>#VALUE!</v>
      </c>
      <c r="L181" t="e">
        <f t="shared" ca="1" si="51"/>
        <v>#VALUE!</v>
      </c>
      <c r="N181" t="e">
        <f t="shared" ca="1" si="52"/>
        <v>#VALUE!</v>
      </c>
    </row>
    <row r="182" spans="2:14" x14ac:dyDescent="0.2">
      <c r="B182">
        <f t="shared" ca="1" si="53"/>
        <v>4827</v>
      </c>
      <c r="C182">
        <f t="shared" ca="1" si="54"/>
        <v>51053</v>
      </c>
      <c r="D182">
        <f t="shared" si="44"/>
        <v>158</v>
      </c>
      <c r="E182">
        <f t="shared" si="45"/>
        <v>0</v>
      </c>
      <c r="F182">
        <f t="shared" ca="1" si="46"/>
        <v>0</v>
      </c>
      <c r="G182">
        <f t="shared" ca="1" si="47"/>
        <v>0</v>
      </c>
      <c r="H182">
        <f t="shared" si="48"/>
        <v>0</v>
      </c>
      <c r="I182">
        <f t="shared" ca="1" si="49"/>
        <v>0</v>
      </c>
      <c r="K182" t="e">
        <f t="shared" ca="1" si="50"/>
        <v>#VALUE!</v>
      </c>
      <c r="L182" t="e">
        <f t="shared" ca="1" si="51"/>
        <v>#VALUE!</v>
      </c>
      <c r="N182" t="e">
        <f t="shared" ca="1" si="52"/>
        <v>#VALUE!</v>
      </c>
    </row>
    <row r="183" spans="2:14" x14ac:dyDescent="0.2">
      <c r="B183">
        <f t="shared" ca="1" si="53"/>
        <v>4858</v>
      </c>
      <c r="C183">
        <f t="shared" ca="1" si="54"/>
        <v>51084</v>
      </c>
      <c r="D183">
        <f t="shared" si="44"/>
        <v>159</v>
      </c>
      <c r="E183">
        <f t="shared" si="45"/>
        <v>0</v>
      </c>
      <c r="F183">
        <f t="shared" ca="1" si="46"/>
        <v>0</v>
      </c>
      <c r="G183">
        <f t="shared" ca="1" si="47"/>
        <v>0</v>
      </c>
      <c r="H183">
        <f t="shared" si="48"/>
        <v>0</v>
      </c>
      <c r="I183">
        <f t="shared" ca="1" si="49"/>
        <v>0</v>
      </c>
      <c r="K183" t="e">
        <f t="shared" ca="1" si="50"/>
        <v>#VALUE!</v>
      </c>
      <c r="L183" t="e">
        <f t="shared" ca="1" si="51"/>
        <v>#VALUE!</v>
      </c>
      <c r="N183" t="e">
        <f t="shared" ca="1" si="52"/>
        <v>#VALUE!</v>
      </c>
    </row>
    <row r="184" spans="2:14" x14ac:dyDescent="0.2">
      <c r="B184">
        <f t="shared" ca="1" si="53"/>
        <v>4888</v>
      </c>
      <c r="C184">
        <f t="shared" ca="1" si="54"/>
        <v>51114</v>
      </c>
      <c r="D184">
        <f t="shared" si="44"/>
        <v>160</v>
      </c>
      <c r="E184">
        <f t="shared" si="45"/>
        <v>0</v>
      </c>
      <c r="F184">
        <f t="shared" ca="1" si="46"/>
        <v>0</v>
      </c>
      <c r="G184">
        <f t="shared" ca="1" si="47"/>
        <v>0</v>
      </c>
      <c r="H184">
        <f t="shared" si="48"/>
        <v>0</v>
      </c>
      <c r="I184">
        <f t="shared" ca="1" si="49"/>
        <v>0</v>
      </c>
      <c r="K184" t="e">
        <f t="shared" ca="1" si="50"/>
        <v>#VALUE!</v>
      </c>
      <c r="L184" t="e">
        <f t="shared" ca="1" si="51"/>
        <v>#VALUE!</v>
      </c>
      <c r="N184" t="e">
        <f t="shared" ca="1" si="52"/>
        <v>#VALUE!</v>
      </c>
    </row>
    <row r="185" spans="2:14" x14ac:dyDescent="0.2">
      <c r="B185">
        <f t="shared" ca="1" si="53"/>
        <v>4919</v>
      </c>
      <c r="C185">
        <f t="shared" ca="1" si="54"/>
        <v>51145</v>
      </c>
      <c r="D185">
        <f t="shared" ref="D185:D216" si="55">D184+1</f>
        <v>161</v>
      </c>
      <c r="E185">
        <f t="shared" ref="E185:E216" si="56">IF(D185&lt;=$C$4,1/(1+$C$6)^((C185-$C$24)/30),0)</f>
        <v>0</v>
      </c>
      <c r="F185">
        <f t="shared" ref="F185:F216" ca="1" si="57">H185-G185</f>
        <v>0</v>
      </c>
      <c r="G185">
        <f t="shared" ref="G185:G216" ca="1" si="58">I184*((1+$C$6)^((C185-C184)/30)-1)</f>
        <v>0</v>
      </c>
      <c r="H185">
        <f t="shared" ref="H185:H216" si="59">IF(D185&lt;=$C$4,$C$3,0)</f>
        <v>0</v>
      </c>
      <c r="I185">
        <f t="shared" ref="I185:I216" ca="1" si="60">MAX(0,I184-F185)</f>
        <v>0</v>
      </c>
      <c r="K185" t="e">
        <f t="shared" ref="K185:K216" ca="1" si="61">(($C$8-$C$2)/$C$8)*MIN(365,C185-$C$24)*$C$10*F185</f>
        <v>#VALUE!</v>
      </c>
      <c r="L185" t="e">
        <f t="shared" ref="L185:L216" ca="1" si="62">($C$8-$C$2)/$C$8*$C$11*F185</f>
        <v>#VALUE!</v>
      </c>
      <c r="N185" t="e">
        <f t="shared" ref="N185:N216" ca="1" si="63">H185/(1+$N$22)^((C185-$C$24)/30)</f>
        <v>#VALUE!</v>
      </c>
    </row>
    <row r="186" spans="2:14" x14ac:dyDescent="0.2">
      <c r="B186">
        <f t="shared" ref="B186:B217" ca="1" si="64">C186-$C$24</f>
        <v>4950</v>
      </c>
      <c r="C186">
        <f t="shared" ref="C186:C217" ca="1" si="65">EDATE(C185,1)</f>
        <v>51176</v>
      </c>
      <c r="D186">
        <f t="shared" si="55"/>
        <v>162</v>
      </c>
      <c r="E186">
        <f t="shared" si="56"/>
        <v>0</v>
      </c>
      <c r="F186">
        <f t="shared" ca="1" si="57"/>
        <v>0</v>
      </c>
      <c r="G186">
        <f t="shared" ca="1" si="58"/>
        <v>0</v>
      </c>
      <c r="H186">
        <f t="shared" si="59"/>
        <v>0</v>
      </c>
      <c r="I186">
        <f t="shared" ca="1" si="60"/>
        <v>0</v>
      </c>
      <c r="K186" t="e">
        <f t="shared" ca="1" si="61"/>
        <v>#VALUE!</v>
      </c>
      <c r="L186" t="e">
        <f t="shared" ca="1" si="62"/>
        <v>#VALUE!</v>
      </c>
      <c r="N186" t="e">
        <f t="shared" ca="1" si="63"/>
        <v>#VALUE!</v>
      </c>
    </row>
    <row r="187" spans="2:14" x14ac:dyDescent="0.2">
      <c r="B187">
        <f t="shared" ca="1" si="64"/>
        <v>4979</v>
      </c>
      <c r="C187">
        <f t="shared" ca="1" si="65"/>
        <v>51205</v>
      </c>
      <c r="D187">
        <f t="shared" si="55"/>
        <v>163</v>
      </c>
      <c r="E187">
        <f t="shared" si="56"/>
        <v>0</v>
      </c>
      <c r="F187">
        <f t="shared" ca="1" si="57"/>
        <v>0</v>
      </c>
      <c r="G187">
        <f t="shared" ca="1" si="58"/>
        <v>0</v>
      </c>
      <c r="H187">
        <f t="shared" si="59"/>
        <v>0</v>
      </c>
      <c r="I187">
        <f t="shared" ca="1" si="60"/>
        <v>0</v>
      </c>
      <c r="K187" t="e">
        <f t="shared" ca="1" si="61"/>
        <v>#VALUE!</v>
      </c>
      <c r="L187" t="e">
        <f t="shared" ca="1" si="62"/>
        <v>#VALUE!</v>
      </c>
      <c r="N187" t="e">
        <f t="shared" ca="1" si="63"/>
        <v>#VALUE!</v>
      </c>
    </row>
    <row r="188" spans="2:14" x14ac:dyDescent="0.2">
      <c r="B188">
        <f t="shared" ca="1" si="64"/>
        <v>5010</v>
      </c>
      <c r="C188">
        <f t="shared" ca="1" si="65"/>
        <v>51236</v>
      </c>
      <c r="D188">
        <f t="shared" si="55"/>
        <v>164</v>
      </c>
      <c r="E188">
        <f t="shared" si="56"/>
        <v>0</v>
      </c>
      <c r="F188">
        <f t="shared" ca="1" si="57"/>
        <v>0</v>
      </c>
      <c r="G188">
        <f t="shared" ca="1" si="58"/>
        <v>0</v>
      </c>
      <c r="H188">
        <f t="shared" si="59"/>
        <v>0</v>
      </c>
      <c r="I188">
        <f t="shared" ca="1" si="60"/>
        <v>0</v>
      </c>
      <c r="K188" t="e">
        <f t="shared" ca="1" si="61"/>
        <v>#VALUE!</v>
      </c>
      <c r="L188" t="e">
        <f t="shared" ca="1" si="62"/>
        <v>#VALUE!</v>
      </c>
      <c r="N188" t="e">
        <f t="shared" ca="1" si="63"/>
        <v>#VALUE!</v>
      </c>
    </row>
    <row r="189" spans="2:14" x14ac:dyDescent="0.2">
      <c r="B189">
        <f t="shared" ca="1" si="64"/>
        <v>5040</v>
      </c>
      <c r="C189">
        <f t="shared" ca="1" si="65"/>
        <v>51266</v>
      </c>
      <c r="D189">
        <f t="shared" si="55"/>
        <v>165</v>
      </c>
      <c r="E189">
        <f t="shared" si="56"/>
        <v>0</v>
      </c>
      <c r="F189">
        <f t="shared" ca="1" si="57"/>
        <v>0</v>
      </c>
      <c r="G189">
        <f t="shared" ca="1" si="58"/>
        <v>0</v>
      </c>
      <c r="H189">
        <f t="shared" si="59"/>
        <v>0</v>
      </c>
      <c r="I189">
        <f t="shared" ca="1" si="60"/>
        <v>0</v>
      </c>
      <c r="K189" t="e">
        <f t="shared" ca="1" si="61"/>
        <v>#VALUE!</v>
      </c>
      <c r="L189" t="e">
        <f t="shared" ca="1" si="62"/>
        <v>#VALUE!</v>
      </c>
      <c r="N189" t="e">
        <f t="shared" ca="1" si="63"/>
        <v>#VALUE!</v>
      </c>
    </row>
    <row r="190" spans="2:14" x14ac:dyDescent="0.2">
      <c r="B190">
        <f t="shared" ca="1" si="64"/>
        <v>5071</v>
      </c>
      <c r="C190">
        <f t="shared" ca="1" si="65"/>
        <v>51297</v>
      </c>
      <c r="D190">
        <f t="shared" si="55"/>
        <v>166</v>
      </c>
      <c r="E190">
        <f t="shared" si="56"/>
        <v>0</v>
      </c>
      <c r="F190">
        <f t="shared" ca="1" si="57"/>
        <v>0</v>
      </c>
      <c r="G190">
        <f t="shared" ca="1" si="58"/>
        <v>0</v>
      </c>
      <c r="H190">
        <f t="shared" si="59"/>
        <v>0</v>
      </c>
      <c r="I190">
        <f t="shared" ca="1" si="60"/>
        <v>0</v>
      </c>
      <c r="K190" t="e">
        <f t="shared" ca="1" si="61"/>
        <v>#VALUE!</v>
      </c>
      <c r="L190" t="e">
        <f t="shared" ca="1" si="62"/>
        <v>#VALUE!</v>
      </c>
      <c r="N190" t="e">
        <f t="shared" ca="1" si="63"/>
        <v>#VALUE!</v>
      </c>
    </row>
    <row r="191" spans="2:14" x14ac:dyDescent="0.2">
      <c r="B191">
        <f t="shared" ca="1" si="64"/>
        <v>5101</v>
      </c>
      <c r="C191">
        <f t="shared" ca="1" si="65"/>
        <v>51327</v>
      </c>
      <c r="D191">
        <f t="shared" si="55"/>
        <v>167</v>
      </c>
      <c r="E191">
        <f t="shared" si="56"/>
        <v>0</v>
      </c>
      <c r="F191">
        <f t="shared" ca="1" si="57"/>
        <v>0</v>
      </c>
      <c r="G191">
        <f t="shared" ca="1" si="58"/>
        <v>0</v>
      </c>
      <c r="H191">
        <f t="shared" si="59"/>
        <v>0</v>
      </c>
      <c r="I191">
        <f t="shared" ca="1" si="60"/>
        <v>0</v>
      </c>
      <c r="K191" t="e">
        <f t="shared" ca="1" si="61"/>
        <v>#VALUE!</v>
      </c>
      <c r="L191" t="e">
        <f t="shared" ca="1" si="62"/>
        <v>#VALUE!</v>
      </c>
      <c r="N191" t="e">
        <f t="shared" ca="1" si="63"/>
        <v>#VALUE!</v>
      </c>
    </row>
    <row r="192" spans="2:14" x14ac:dyDescent="0.2">
      <c r="B192">
        <f t="shared" ca="1" si="64"/>
        <v>5132</v>
      </c>
      <c r="C192">
        <f t="shared" ca="1" si="65"/>
        <v>51358</v>
      </c>
      <c r="D192">
        <f t="shared" si="55"/>
        <v>168</v>
      </c>
      <c r="E192">
        <f t="shared" si="56"/>
        <v>0</v>
      </c>
      <c r="F192">
        <f t="shared" ca="1" si="57"/>
        <v>0</v>
      </c>
      <c r="G192">
        <f t="shared" ca="1" si="58"/>
        <v>0</v>
      </c>
      <c r="H192">
        <f t="shared" si="59"/>
        <v>0</v>
      </c>
      <c r="I192">
        <f t="shared" ca="1" si="60"/>
        <v>0</v>
      </c>
      <c r="K192" t="e">
        <f t="shared" ca="1" si="61"/>
        <v>#VALUE!</v>
      </c>
      <c r="L192" t="e">
        <f t="shared" ca="1" si="62"/>
        <v>#VALUE!</v>
      </c>
      <c r="N192" t="e">
        <f t="shared" ca="1" si="63"/>
        <v>#VALUE!</v>
      </c>
    </row>
    <row r="193" spans="2:14" x14ac:dyDescent="0.2">
      <c r="B193">
        <f t="shared" ca="1" si="64"/>
        <v>5163</v>
      </c>
      <c r="C193">
        <f t="shared" ca="1" si="65"/>
        <v>51389</v>
      </c>
      <c r="D193">
        <f t="shared" si="55"/>
        <v>169</v>
      </c>
      <c r="E193">
        <f t="shared" si="56"/>
        <v>0</v>
      </c>
      <c r="F193">
        <f t="shared" ca="1" si="57"/>
        <v>0</v>
      </c>
      <c r="G193">
        <f t="shared" ca="1" si="58"/>
        <v>0</v>
      </c>
      <c r="H193">
        <f t="shared" si="59"/>
        <v>0</v>
      </c>
      <c r="I193">
        <f t="shared" ca="1" si="60"/>
        <v>0</v>
      </c>
      <c r="K193" t="e">
        <f t="shared" ca="1" si="61"/>
        <v>#VALUE!</v>
      </c>
      <c r="L193" t="e">
        <f t="shared" ca="1" si="62"/>
        <v>#VALUE!</v>
      </c>
      <c r="N193" t="e">
        <f t="shared" ca="1" si="63"/>
        <v>#VALUE!</v>
      </c>
    </row>
    <row r="194" spans="2:14" x14ac:dyDescent="0.2">
      <c r="B194">
        <f t="shared" ca="1" si="64"/>
        <v>5193</v>
      </c>
      <c r="C194">
        <f t="shared" ca="1" si="65"/>
        <v>51419</v>
      </c>
      <c r="D194">
        <f t="shared" si="55"/>
        <v>170</v>
      </c>
      <c r="E194">
        <f t="shared" si="56"/>
        <v>0</v>
      </c>
      <c r="F194">
        <f t="shared" ca="1" si="57"/>
        <v>0</v>
      </c>
      <c r="G194">
        <f t="shared" ca="1" si="58"/>
        <v>0</v>
      </c>
      <c r="H194">
        <f t="shared" si="59"/>
        <v>0</v>
      </c>
      <c r="I194">
        <f t="shared" ca="1" si="60"/>
        <v>0</v>
      </c>
      <c r="K194" t="e">
        <f t="shared" ca="1" si="61"/>
        <v>#VALUE!</v>
      </c>
      <c r="L194" t="e">
        <f t="shared" ca="1" si="62"/>
        <v>#VALUE!</v>
      </c>
      <c r="N194" t="e">
        <f t="shared" ca="1" si="63"/>
        <v>#VALUE!</v>
      </c>
    </row>
    <row r="195" spans="2:14" x14ac:dyDescent="0.2">
      <c r="B195">
        <f t="shared" ca="1" si="64"/>
        <v>5224</v>
      </c>
      <c r="C195">
        <f t="shared" ca="1" si="65"/>
        <v>51450</v>
      </c>
      <c r="D195">
        <f t="shared" si="55"/>
        <v>171</v>
      </c>
      <c r="E195">
        <f t="shared" si="56"/>
        <v>0</v>
      </c>
      <c r="F195">
        <f t="shared" ca="1" si="57"/>
        <v>0</v>
      </c>
      <c r="G195">
        <f t="shared" ca="1" si="58"/>
        <v>0</v>
      </c>
      <c r="H195">
        <f t="shared" si="59"/>
        <v>0</v>
      </c>
      <c r="I195">
        <f t="shared" ca="1" si="60"/>
        <v>0</v>
      </c>
      <c r="K195" t="e">
        <f t="shared" ca="1" si="61"/>
        <v>#VALUE!</v>
      </c>
      <c r="L195" t="e">
        <f t="shared" ca="1" si="62"/>
        <v>#VALUE!</v>
      </c>
      <c r="N195" t="e">
        <f t="shared" ca="1" si="63"/>
        <v>#VALUE!</v>
      </c>
    </row>
    <row r="196" spans="2:14" x14ac:dyDescent="0.2">
      <c r="B196">
        <f t="shared" ca="1" si="64"/>
        <v>5254</v>
      </c>
      <c r="C196">
        <f t="shared" ca="1" si="65"/>
        <v>51480</v>
      </c>
      <c r="D196">
        <f t="shared" si="55"/>
        <v>172</v>
      </c>
      <c r="E196">
        <f t="shared" si="56"/>
        <v>0</v>
      </c>
      <c r="F196">
        <f t="shared" ca="1" si="57"/>
        <v>0</v>
      </c>
      <c r="G196">
        <f t="shared" ca="1" si="58"/>
        <v>0</v>
      </c>
      <c r="H196">
        <f t="shared" si="59"/>
        <v>0</v>
      </c>
      <c r="I196">
        <f t="shared" ca="1" si="60"/>
        <v>0</v>
      </c>
      <c r="K196" t="e">
        <f t="shared" ca="1" si="61"/>
        <v>#VALUE!</v>
      </c>
      <c r="L196" t="e">
        <f t="shared" ca="1" si="62"/>
        <v>#VALUE!</v>
      </c>
      <c r="N196" t="e">
        <f t="shared" ca="1" si="63"/>
        <v>#VALUE!</v>
      </c>
    </row>
    <row r="197" spans="2:14" x14ac:dyDescent="0.2">
      <c r="B197">
        <f t="shared" ca="1" si="64"/>
        <v>5285</v>
      </c>
      <c r="C197">
        <f t="shared" ca="1" si="65"/>
        <v>51511</v>
      </c>
      <c r="D197">
        <f t="shared" si="55"/>
        <v>173</v>
      </c>
      <c r="E197">
        <f t="shared" si="56"/>
        <v>0</v>
      </c>
      <c r="F197">
        <f t="shared" ca="1" si="57"/>
        <v>0</v>
      </c>
      <c r="G197">
        <f t="shared" ca="1" si="58"/>
        <v>0</v>
      </c>
      <c r="H197">
        <f t="shared" si="59"/>
        <v>0</v>
      </c>
      <c r="I197">
        <f t="shared" ca="1" si="60"/>
        <v>0</v>
      </c>
      <c r="K197" t="e">
        <f t="shared" ca="1" si="61"/>
        <v>#VALUE!</v>
      </c>
      <c r="L197" t="e">
        <f t="shared" ca="1" si="62"/>
        <v>#VALUE!</v>
      </c>
      <c r="N197" t="e">
        <f t="shared" ca="1" si="63"/>
        <v>#VALUE!</v>
      </c>
    </row>
    <row r="198" spans="2:14" x14ac:dyDescent="0.2">
      <c r="B198">
        <f t="shared" ca="1" si="64"/>
        <v>5316</v>
      </c>
      <c r="C198">
        <f t="shared" ca="1" si="65"/>
        <v>51542</v>
      </c>
      <c r="D198">
        <f t="shared" si="55"/>
        <v>174</v>
      </c>
      <c r="E198">
        <f t="shared" si="56"/>
        <v>0</v>
      </c>
      <c r="F198">
        <f t="shared" ca="1" si="57"/>
        <v>0</v>
      </c>
      <c r="G198">
        <f t="shared" ca="1" si="58"/>
        <v>0</v>
      </c>
      <c r="H198">
        <f t="shared" si="59"/>
        <v>0</v>
      </c>
      <c r="I198">
        <f t="shared" ca="1" si="60"/>
        <v>0</v>
      </c>
      <c r="K198" t="e">
        <f t="shared" ca="1" si="61"/>
        <v>#VALUE!</v>
      </c>
      <c r="L198" t="e">
        <f t="shared" ca="1" si="62"/>
        <v>#VALUE!</v>
      </c>
      <c r="N198" t="e">
        <f t="shared" ca="1" si="63"/>
        <v>#VALUE!</v>
      </c>
    </row>
    <row r="199" spans="2:14" x14ac:dyDescent="0.2">
      <c r="B199">
        <f t="shared" ca="1" si="64"/>
        <v>5344</v>
      </c>
      <c r="C199">
        <f t="shared" ca="1" si="65"/>
        <v>51570</v>
      </c>
      <c r="D199">
        <f t="shared" si="55"/>
        <v>175</v>
      </c>
      <c r="E199">
        <f t="shared" si="56"/>
        <v>0</v>
      </c>
      <c r="F199">
        <f t="shared" ca="1" si="57"/>
        <v>0</v>
      </c>
      <c r="G199">
        <f t="shared" ca="1" si="58"/>
        <v>0</v>
      </c>
      <c r="H199">
        <f t="shared" si="59"/>
        <v>0</v>
      </c>
      <c r="I199">
        <f t="shared" ca="1" si="60"/>
        <v>0</v>
      </c>
      <c r="K199" t="e">
        <f t="shared" ca="1" si="61"/>
        <v>#VALUE!</v>
      </c>
      <c r="L199" t="e">
        <f t="shared" ca="1" si="62"/>
        <v>#VALUE!</v>
      </c>
      <c r="N199" t="e">
        <f t="shared" ca="1" si="63"/>
        <v>#VALUE!</v>
      </c>
    </row>
    <row r="200" spans="2:14" x14ac:dyDescent="0.2">
      <c r="B200">
        <f t="shared" ca="1" si="64"/>
        <v>5375</v>
      </c>
      <c r="C200">
        <f t="shared" ca="1" si="65"/>
        <v>51601</v>
      </c>
      <c r="D200">
        <f t="shared" si="55"/>
        <v>176</v>
      </c>
      <c r="E200">
        <f t="shared" si="56"/>
        <v>0</v>
      </c>
      <c r="F200">
        <f t="shared" ca="1" si="57"/>
        <v>0</v>
      </c>
      <c r="G200">
        <f t="shared" ca="1" si="58"/>
        <v>0</v>
      </c>
      <c r="H200">
        <f t="shared" si="59"/>
        <v>0</v>
      </c>
      <c r="I200">
        <f t="shared" ca="1" si="60"/>
        <v>0</v>
      </c>
      <c r="K200" t="e">
        <f t="shared" ca="1" si="61"/>
        <v>#VALUE!</v>
      </c>
      <c r="L200" t="e">
        <f t="shared" ca="1" si="62"/>
        <v>#VALUE!</v>
      </c>
      <c r="N200" t="e">
        <f t="shared" ca="1" si="63"/>
        <v>#VALUE!</v>
      </c>
    </row>
    <row r="201" spans="2:14" x14ac:dyDescent="0.2">
      <c r="B201">
        <f t="shared" ca="1" si="64"/>
        <v>5405</v>
      </c>
      <c r="C201">
        <f t="shared" ca="1" si="65"/>
        <v>51631</v>
      </c>
      <c r="D201">
        <f t="shared" si="55"/>
        <v>177</v>
      </c>
      <c r="E201">
        <f t="shared" si="56"/>
        <v>0</v>
      </c>
      <c r="F201">
        <f t="shared" ca="1" si="57"/>
        <v>0</v>
      </c>
      <c r="G201">
        <f t="shared" ca="1" si="58"/>
        <v>0</v>
      </c>
      <c r="H201">
        <f t="shared" si="59"/>
        <v>0</v>
      </c>
      <c r="I201">
        <f t="shared" ca="1" si="60"/>
        <v>0</v>
      </c>
      <c r="K201" t="e">
        <f t="shared" ca="1" si="61"/>
        <v>#VALUE!</v>
      </c>
      <c r="L201" t="e">
        <f t="shared" ca="1" si="62"/>
        <v>#VALUE!</v>
      </c>
      <c r="N201" t="e">
        <f t="shared" ca="1" si="63"/>
        <v>#VALUE!</v>
      </c>
    </row>
    <row r="202" spans="2:14" x14ac:dyDescent="0.2">
      <c r="B202">
        <f t="shared" ca="1" si="64"/>
        <v>5436</v>
      </c>
      <c r="C202">
        <f t="shared" ca="1" si="65"/>
        <v>51662</v>
      </c>
      <c r="D202">
        <f t="shared" si="55"/>
        <v>178</v>
      </c>
      <c r="E202">
        <f t="shared" si="56"/>
        <v>0</v>
      </c>
      <c r="F202">
        <f t="shared" ca="1" si="57"/>
        <v>0</v>
      </c>
      <c r="G202">
        <f t="shared" ca="1" si="58"/>
        <v>0</v>
      </c>
      <c r="H202">
        <f t="shared" si="59"/>
        <v>0</v>
      </c>
      <c r="I202">
        <f t="shared" ca="1" si="60"/>
        <v>0</v>
      </c>
      <c r="K202" t="e">
        <f t="shared" ca="1" si="61"/>
        <v>#VALUE!</v>
      </c>
      <c r="L202" t="e">
        <f t="shared" ca="1" si="62"/>
        <v>#VALUE!</v>
      </c>
      <c r="N202" t="e">
        <f t="shared" ca="1" si="63"/>
        <v>#VALUE!</v>
      </c>
    </row>
    <row r="203" spans="2:14" x14ac:dyDescent="0.2">
      <c r="B203">
        <f t="shared" ca="1" si="64"/>
        <v>5466</v>
      </c>
      <c r="C203">
        <f t="shared" ca="1" si="65"/>
        <v>51692</v>
      </c>
      <c r="D203">
        <f t="shared" si="55"/>
        <v>179</v>
      </c>
      <c r="E203">
        <f t="shared" si="56"/>
        <v>0</v>
      </c>
      <c r="F203">
        <f t="shared" ca="1" si="57"/>
        <v>0</v>
      </c>
      <c r="G203">
        <f t="shared" ca="1" si="58"/>
        <v>0</v>
      </c>
      <c r="H203">
        <f t="shared" si="59"/>
        <v>0</v>
      </c>
      <c r="I203">
        <f t="shared" ca="1" si="60"/>
        <v>0</v>
      </c>
      <c r="K203" t="e">
        <f t="shared" ca="1" si="61"/>
        <v>#VALUE!</v>
      </c>
      <c r="L203" t="e">
        <f t="shared" ca="1" si="62"/>
        <v>#VALUE!</v>
      </c>
      <c r="N203" t="e">
        <f t="shared" ca="1" si="63"/>
        <v>#VALUE!</v>
      </c>
    </row>
    <row r="204" spans="2:14" x14ac:dyDescent="0.2">
      <c r="B204">
        <f t="shared" ca="1" si="64"/>
        <v>5497</v>
      </c>
      <c r="C204">
        <f t="shared" ca="1" si="65"/>
        <v>51723</v>
      </c>
      <c r="D204">
        <f t="shared" si="55"/>
        <v>180</v>
      </c>
      <c r="E204">
        <f t="shared" si="56"/>
        <v>0</v>
      </c>
      <c r="F204">
        <f t="shared" ca="1" si="57"/>
        <v>0</v>
      </c>
      <c r="G204">
        <f t="shared" ca="1" si="58"/>
        <v>0</v>
      </c>
      <c r="H204">
        <f t="shared" si="59"/>
        <v>0</v>
      </c>
      <c r="I204">
        <f t="shared" ca="1" si="60"/>
        <v>0</v>
      </c>
      <c r="K204" t="e">
        <f t="shared" ca="1" si="61"/>
        <v>#VALUE!</v>
      </c>
      <c r="L204" t="e">
        <f t="shared" ca="1" si="62"/>
        <v>#VALUE!</v>
      </c>
      <c r="N204" t="e">
        <f t="shared" ca="1" si="63"/>
        <v>#VALUE!</v>
      </c>
    </row>
    <row r="205" spans="2:14" x14ac:dyDescent="0.2">
      <c r="B205">
        <f t="shared" ca="1" si="64"/>
        <v>5528</v>
      </c>
      <c r="C205">
        <f t="shared" ca="1" si="65"/>
        <v>51754</v>
      </c>
      <c r="D205">
        <f t="shared" si="55"/>
        <v>181</v>
      </c>
      <c r="E205">
        <f t="shared" si="56"/>
        <v>0</v>
      </c>
      <c r="F205">
        <f t="shared" ca="1" si="57"/>
        <v>0</v>
      </c>
      <c r="G205">
        <f t="shared" ca="1" si="58"/>
        <v>0</v>
      </c>
      <c r="H205">
        <f t="shared" si="59"/>
        <v>0</v>
      </c>
      <c r="I205">
        <f t="shared" ca="1" si="60"/>
        <v>0</v>
      </c>
      <c r="K205" t="e">
        <f t="shared" ca="1" si="61"/>
        <v>#VALUE!</v>
      </c>
      <c r="L205" t="e">
        <f t="shared" ca="1" si="62"/>
        <v>#VALUE!</v>
      </c>
      <c r="N205" t="e">
        <f t="shared" ca="1" si="63"/>
        <v>#VALUE!</v>
      </c>
    </row>
    <row r="206" spans="2:14" x14ac:dyDescent="0.2">
      <c r="B206">
        <f t="shared" ca="1" si="64"/>
        <v>5558</v>
      </c>
      <c r="C206">
        <f t="shared" ca="1" si="65"/>
        <v>51784</v>
      </c>
      <c r="D206">
        <f t="shared" si="55"/>
        <v>182</v>
      </c>
      <c r="E206">
        <f t="shared" si="56"/>
        <v>0</v>
      </c>
      <c r="F206">
        <f t="shared" ca="1" si="57"/>
        <v>0</v>
      </c>
      <c r="G206">
        <f t="shared" ca="1" si="58"/>
        <v>0</v>
      </c>
      <c r="H206">
        <f t="shared" si="59"/>
        <v>0</v>
      </c>
      <c r="I206">
        <f t="shared" ca="1" si="60"/>
        <v>0</v>
      </c>
      <c r="K206" t="e">
        <f t="shared" ca="1" si="61"/>
        <v>#VALUE!</v>
      </c>
      <c r="L206" t="e">
        <f t="shared" ca="1" si="62"/>
        <v>#VALUE!</v>
      </c>
      <c r="N206" t="e">
        <f t="shared" ca="1" si="63"/>
        <v>#VALUE!</v>
      </c>
    </row>
    <row r="207" spans="2:14" x14ac:dyDescent="0.2">
      <c r="B207">
        <f t="shared" ca="1" si="64"/>
        <v>5589</v>
      </c>
      <c r="C207">
        <f t="shared" ca="1" si="65"/>
        <v>51815</v>
      </c>
      <c r="D207">
        <f t="shared" si="55"/>
        <v>183</v>
      </c>
      <c r="E207">
        <f t="shared" si="56"/>
        <v>0</v>
      </c>
      <c r="F207">
        <f t="shared" ca="1" si="57"/>
        <v>0</v>
      </c>
      <c r="G207">
        <f t="shared" ca="1" si="58"/>
        <v>0</v>
      </c>
      <c r="H207">
        <f t="shared" si="59"/>
        <v>0</v>
      </c>
      <c r="I207">
        <f t="shared" ca="1" si="60"/>
        <v>0</v>
      </c>
      <c r="K207" t="e">
        <f t="shared" ca="1" si="61"/>
        <v>#VALUE!</v>
      </c>
      <c r="L207" t="e">
        <f t="shared" ca="1" si="62"/>
        <v>#VALUE!</v>
      </c>
      <c r="N207" t="e">
        <f t="shared" ca="1" si="63"/>
        <v>#VALUE!</v>
      </c>
    </row>
    <row r="208" spans="2:14" x14ac:dyDescent="0.2">
      <c r="B208">
        <f t="shared" ca="1" si="64"/>
        <v>5619</v>
      </c>
      <c r="C208">
        <f t="shared" ca="1" si="65"/>
        <v>51845</v>
      </c>
      <c r="D208">
        <f t="shared" si="55"/>
        <v>184</v>
      </c>
      <c r="E208">
        <f t="shared" si="56"/>
        <v>0</v>
      </c>
      <c r="F208">
        <f t="shared" ca="1" si="57"/>
        <v>0</v>
      </c>
      <c r="G208">
        <f t="shared" ca="1" si="58"/>
        <v>0</v>
      </c>
      <c r="H208">
        <f t="shared" si="59"/>
        <v>0</v>
      </c>
      <c r="I208">
        <f t="shared" ca="1" si="60"/>
        <v>0</v>
      </c>
      <c r="K208" t="e">
        <f t="shared" ca="1" si="61"/>
        <v>#VALUE!</v>
      </c>
      <c r="L208" t="e">
        <f t="shared" ca="1" si="62"/>
        <v>#VALUE!</v>
      </c>
      <c r="N208" t="e">
        <f t="shared" ca="1" si="63"/>
        <v>#VALUE!</v>
      </c>
    </row>
    <row r="209" spans="2:14" x14ac:dyDescent="0.2">
      <c r="B209">
        <f t="shared" ca="1" si="64"/>
        <v>5650</v>
      </c>
      <c r="C209">
        <f t="shared" ca="1" si="65"/>
        <v>51876</v>
      </c>
      <c r="D209">
        <f t="shared" si="55"/>
        <v>185</v>
      </c>
      <c r="E209">
        <f t="shared" si="56"/>
        <v>0</v>
      </c>
      <c r="F209">
        <f t="shared" ca="1" si="57"/>
        <v>0</v>
      </c>
      <c r="G209">
        <f t="shared" ca="1" si="58"/>
        <v>0</v>
      </c>
      <c r="H209">
        <f t="shared" si="59"/>
        <v>0</v>
      </c>
      <c r="I209">
        <f t="shared" ca="1" si="60"/>
        <v>0</v>
      </c>
      <c r="K209" t="e">
        <f t="shared" ca="1" si="61"/>
        <v>#VALUE!</v>
      </c>
      <c r="L209" t="e">
        <f t="shared" ca="1" si="62"/>
        <v>#VALUE!</v>
      </c>
      <c r="N209" t="e">
        <f t="shared" ca="1" si="63"/>
        <v>#VALUE!</v>
      </c>
    </row>
    <row r="210" spans="2:14" x14ac:dyDescent="0.2">
      <c r="B210">
        <f t="shared" ca="1" si="64"/>
        <v>5681</v>
      </c>
      <c r="C210">
        <f t="shared" ca="1" si="65"/>
        <v>51907</v>
      </c>
      <c r="D210">
        <f t="shared" si="55"/>
        <v>186</v>
      </c>
      <c r="E210">
        <f t="shared" si="56"/>
        <v>0</v>
      </c>
      <c r="F210">
        <f t="shared" ca="1" si="57"/>
        <v>0</v>
      </c>
      <c r="G210">
        <f t="shared" ca="1" si="58"/>
        <v>0</v>
      </c>
      <c r="H210">
        <f t="shared" si="59"/>
        <v>0</v>
      </c>
      <c r="I210">
        <f t="shared" ca="1" si="60"/>
        <v>0</v>
      </c>
      <c r="K210" t="e">
        <f t="shared" ca="1" si="61"/>
        <v>#VALUE!</v>
      </c>
      <c r="L210" t="e">
        <f t="shared" ca="1" si="62"/>
        <v>#VALUE!</v>
      </c>
      <c r="N210" t="e">
        <f t="shared" ca="1" si="63"/>
        <v>#VALUE!</v>
      </c>
    </row>
    <row r="211" spans="2:14" x14ac:dyDescent="0.2">
      <c r="B211">
        <f t="shared" ca="1" si="64"/>
        <v>5709</v>
      </c>
      <c r="C211">
        <f t="shared" ca="1" si="65"/>
        <v>51935</v>
      </c>
      <c r="D211">
        <f t="shared" si="55"/>
        <v>187</v>
      </c>
      <c r="E211">
        <f t="shared" si="56"/>
        <v>0</v>
      </c>
      <c r="F211">
        <f t="shared" ca="1" si="57"/>
        <v>0</v>
      </c>
      <c r="G211">
        <f t="shared" ca="1" si="58"/>
        <v>0</v>
      </c>
      <c r="H211">
        <f t="shared" si="59"/>
        <v>0</v>
      </c>
      <c r="I211">
        <f t="shared" ca="1" si="60"/>
        <v>0</v>
      </c>
      <c r="K211" t="e">
        <f t="shared" ca="1" si="61"/>
        <v>#VALUE!</v>
      </c>
      <c r="L211" t="e">
        <f t="shared" ca="1" si="62"/>
        <v>#VALUE!</v>
      </c>
      <c r="N211" t="e">
        <f t="shared" ca="1" si="63"/>
        <v>#VALUE!</v>
      </c>
    </row>
    <row r="212" spans="2:14" x14ac:dyDescent="0.2">
      <c r="B212">
        <f t="shared" ca="1" si="64"/>
        <v>5740</v>
      </c>
      <c r="C212">
        <f t="shared" ca="1" si="65"/>
        <v>51966</v>
      </c>
      <c r="D212">
        <f t="shared" si="55"/>
        <v>188</v>
      </c>
      <c r="E212">
        <f t="shared" si="56"/>
        <v>0</v>
      </c>
      <c r="F212">
        <f t="shared" ca="1" si="57"/>
        <v>0</v>
      </c>
      <c r="G212">
        <f t="shared" ca="1" si="58"/>
        <v>0</v>
      </c>
      <c r="H212">
        <f t="shared" si="59"/>
        <v>0</v>
      </c>
      <c r="I212">
        <f t="shared" ca="1" si="60"/>
        <v>0</v>
      </c>
      <c r="K212" t="e">
        <f t="shared" ca="1" si="61"/>
        <v>#VALUE!</v>
      </c>
      <c r="L212" t="e">
        <f t="shared" ca="1" si="62"/>
        <v>#VALUE!</v>
      </c>
      <c r="N212" t="e">
        <f t="shared" ca="1" si="63"/>
        <v>#VALUE!</v>
      </c>
    </row>
    <row r="213" spans="2:14" x14ac:dyDescent="0.2">
      <c r="B213">
        <f t="shared" ca="1" si="64"/>
        <v>5770</v>
      </c>
      <c r="C213">
        <f t="shared" ca="1" si="65"/>
        <v>51996</v>
      </c>
      <c r="D213">
        <f t="shared" si="55"/>
        <v>189</v>
      </c>
      <c r="E213">
        <f t="shared" si="56"/>
        <v>0</v>
      </c>
      <c r="F213">
        <f t="shared" ca="1" si="57"/>
        <v>0</v>
      </c>
      <c r="G213">
        <f t="shared" ca="1" si="58"/>
        <v>0</v>
      </c>
      <c r="H213">
        <f t="shared" si="59"/>
        <v>0</v>
      </c>
      <c r="I213">
        <f t="shared" ca="1" si="60"/>
        <v>0</v>
      </c>
      <c r="K213" t="e">
        <f t="shared" ca="1" si="61"/>
        <v>#VALUE!</v>
      </c>
      <c r="L213" t="e">
        <f t="shared" ca="1" si="62"/>
        <v>#VALUE!</v>
      </c>
      <c r="N213" t="e">
        <f t="shared" ca="1" si="63"/>
        <v>#VALUE!</v>
      </c>
    </row>
    <row r="214" spans="2:14" x14ac:dyDescent="0.2">
      <c r="B214">
        <f t="shared" ca="1" si="64"/>
        <v>5801</v>
      </c>
      <c r="C214">
        <f t="shared" ca="1" si="65"/>
        <v>52027</v>
      </c>
      <c r="D214">
        <f t="shared" si="55"/>
        <v>190</v>
      </c>
      <c r="E214">
        <f t="shared" si="56"/>
        <v>0</v>
      </c>
      <c r="F214">
        <f t="shared" ca="1" si="57"/>
        <v>0</v>
      </c>
      <c r="G214">
        <f t="shared" ca="1" si="58"/>
        <v>0</v>
      </c>
      <c r="H214">
        <f t="shared" si="59"/>
        <v>0</v>
      </c>
      <c r="I214">
        <f t="shared" ca="1" si="60"/>
        <v>0</v>
      </c>
      <c r="K214" t="e">
        <f t="shared" ca="1" si="61"/>
        <v>#VALUE!</v>
      </c>
      <c r="L214" t="e">
        <f t="shared" ca="1" si="62"/>
        <v>#VALUE!</v>
      </c>
      <c r="N214" t="e">
        <f t="shared" ca="1" si="63"/>
        <v>#VALUE!</v>
      </c>
    </row>
    <row r="215" spans="2:14" x14ac:dyDescent="0.2">
      <c r="B215">
        <f t="shared" ca="1" si="64"/>
        <v>5831</v>
      </c>
      <c r="C215">
        <f t="shared" ca="1" si="65"/>
        <v>52057</v>
      </c>
      <c r="D215">
        <f t="shared" si="55"/>
        <v>191</v>
      </c>
      <c r="E215">
        <f t="shared" si="56"/>
        <v>0</v>
      </c>
      <c r="F215">
        <f t="shared" ca="1" si="57"/>
        <v>0</v>
      </c>
      <c r="G215">
        <f t="shared" ca="1" si="58"/>
        <v>0</v>
      </c>
      <c r="H215">
        <f t="shared" si="59"/>
        <v>0</v>
      </c>
      <c r="I215">
        <f t="shared" ca="1" si="60"/>
        <v>0</v>
      </c>
      <c r="K215" t="e">
        <f t="shared" ca="1" si="61"/>
        <v>#VALUE!</v>
      </c>
      <c r="L215" t="e">
        <f t="shared" ca="1" si="62"/>
        <v>#VALUE!</v>
      </c>
      <c r="N215" t="e">
        <f t="shared" ca="1" si="63"/>
        <v>#VALUE!</v>
      </c>
    </row>
    <row r="216" spans="2:14" x14ac:dyDescent="0.2">
      <c r="B216">
        <f t="shared" ca="1" si="64"/>
        <v>5862</v>
      </c>
      <c r="C216">
        <f t="shared" ca="1" si="65"/>
        <v>52088</v>
      </c>
      <c r="D216">
        <f t="shared" si="55"/>
        <v>192</v>
      </c>
      <c r="E216">
        <f t="shared" si="56"/>
        <v>0</v>
      </c>
      <c r="F216">
        <f t="shared" ca="1" si="57"/>
        <v>0</v>
      </c>
      <c r="G216">
        <f t="shared" ca="1" si="58"/>
        <v>0</v>
      </c>
      <c r="H216">
        <f t="shared" si="59"/>
        <v>0</v>
      </c>
      <c r="I216">
        <f t="shared" ca="1" si="60"/>
        <v>0</v>
      </c>
      <c r="K216" t="e">
        <f t="shared" ca="1" si="61"/>
        <v>#VALUE!</v>
      </c>
      <c r="L216" t="e">
        <f t="shared" ca="1" si="62"/>
        <v>#VALUE!</v>
      </c>
      <c r="N216" t="e">
        <f t="shared" ca="1" si="63"/>
        <v>#VALUE!</v>
      </c>
    </row>
    <row r="217" spans="2:14" x14ac:dyDescent="0.2">
      <c r="B217">
        <f t="shared" ca="1" si="64"/>
        <v>5893</v>
      </c>
      <c r="C217">
        <f t="shared" ca="1" si="65"/>
        <v>52119</v>
      </c>
      <c r="D217">
        <f t="shared" ref="D217:D224" si="66">D216+1</f>
        <v>193</v>
      </c>
      <c r="E217">
        <f t="shared" ref="E217:E248" si="67">IF(D217&lt;=$C$4,1/(1+$C$6)^((C217-$C$24)/30),0)</f>
        <v>0</v>
      </c>
      <c r="F217">
        <f t="shared" ref="F217:F248" ca="1" si="68">H217-G217</f>
        <v>0</v>
      </c>
      <c r="G217">
        <f t="shared" ref="G217:G224" ca="1" si="69">I216*((1+$C$6)^((C217-C216)/30)-1)</f>
        <v>0</v>
      </c>
      <c r="H217">
        <f t="shared" ref="H217:H224" si="70">IF(D217&lt;=$C$4,$C$3,0)</f>
        <v>0</v>
      </c>
      <c r="I217">
        <f t="shared" ref="I217:I224" ca="1" si="71">MAX(0,I216-F217)</f>
        <v>0</v>
      </c>
      <c r="K217" t="e">
        <f t="shared" ref="K217:K224" ca="1" si="72">(($C$8-$C$2)/$C$8)*MIN(365,C217-$C$24)*$C$10*F217</f>
        <v>#VALUE!</v>
      </c>
      <c r="L217" t="e">
        <f t="shared" ref="L217:L224" ca="1" si="73">($C$8-$C$2)/$C$8*$C$11*F217</f>
        <v>#VALUE!</v>
      </c>
      <c r="N217" t="e">
        <f t="shared" ref="N217:N224" ca="1" si="74">H217/(1+$N$22)^((C217-$C$24)/30)</f>
        <v>#VALUE!</v>
      </c>
    </row>
    <row r="218" spans="2:14" x14ac:dyDescent="0.2">
      <c r="B218">
        <f t="shared" ref="B218:B249" ca="1" si="75">C218-$C$24</f>
        <v>5923</v>
      </c>
      <c r="C218">
        <f t="shared" ref="C218:C224" ca="1" si="76">EDATE(C217,1)</f>
        <v>52149</v>
      </c>
      <c r="D218">
        <f t="shared" si="66"/>
        <v>194</v>
      </c>
      <c r="E218">
        <f t="shared" si="67"/>
        <v>0</v>
      </c>
      <c r="F218">
        <f t="shared" ca="1" si="68"/>
        <v>0</v>
      </c>
      <c r="G218">
        <f t="shared" ca="1" si="69"/>
        <v>0</v>
      </c>
      <c r="H218">
        <f t="shared" si="70"/>
        <v>0</v>
      </c>
      <c r="I218">
        <f t="shared" ca="1" si="71"/>
        <v>0</v>
      </c>
      <c r="K218" t="e">
        <f t="shared" ca="1" si="72"/>
        <v>#VALUE!</v>
      </c>
      <c r="L218" t="e">
        <f t="shared" ca="1" si="73"/>
        <v>#VALUE!</v>
      </c>
      <c r="N218" t="e">
        <f t="shared" ca="1" si="74"/>
        <v>#VALUE!</v>
      </c>
    </row>
    <row r="219" spans="2:14" x14ac:dyDescent="0.2">
      <c r="B219">
        <f t="shared" ca="1" si="75"/>
        <v>5954</v>
      </c>
      <c r="C219">
        <f t="shared" ca="1" si="76"/>
        <v>52180</v>
      </c>
      <c r="D219">
        <f t="shared" si="66"/>
        <v>195</v>
      </c>
      <c r="E219">
        <f t="shared" si="67"/>
        <v>0</v>
      </c>
      <c r="F219">
        <f t="shared" ca="1" si="68"/>
        <v>0</v>
      </c>
      <c r="G219">
        <f t="shared" ca="1" si="69"/>
        <v>0</v>
      </c>
      <c r="H219">
        <f t="shared" si="70"/>
        <v>0</v>
      </c>
      <c r="I219">
        <f t="shared" ca="1" si="71"/>
        <v>0</v>
      </c>
      <c r="K219" t="e">
        <f t="shared" ca="1" si="72"/>
        <v>#VALUE!</v>
      </c>
      <c r="L219" t="e">
        <f t="shared" ca="1" si="73"/>
        <v>#VALUE!</v>
      </c>
      <c r="N219" t="e">
        <f t="shared" ca="1" si="74"/>
        <v>#VALUE!</v>
      </c>
    </row>
    <row r="220" spans="2:14" x14ac:dyDescent="0.2">
      <c r="B220">
        <f t="shared" ca="1" si="75"/>
        <v>5984</v>
      </c>
      <c r="C220">
        <f t="shared" ca="1" si="76"/>
        <v>52210</v>
      </c>
      <c r="D220">
        <f t="shared" si="66"/>
        <v>196</v>
      </c>
      <c r="E220">
        <f t="shared" si="67"/>
        <v>0</v>
      </c>
      <c r="F220">
        <f t="shared" ca="1" si="68"/>
        <v>0</v>
      </c>
      <c r="G220">
        <f t="shared" ca="1" si="69"/>
        <v>0</v>
      </c>
      <c r="H220">
        <f t="shared" si="70"/>
        <v>0</v>
      </c>
      <c r="I220">
        <f t="shared" ca="1" si="71"/>
        <v>0</v>
      </c>
      <c r="K220" t="e">
        <f t="shared" ca="1" si="72"/>
        <v>#VALUE!</v>
      </c>
      <c r="L220" t="e">
        <f t="shared" ca="1" si="73"/>
        <v>#VALUE!</v>
      </c>
      <c r="N220" t="e">
        <f t="shared" ca="1" si="74"/>
        <v>#VALUE!</v>
      </c>
    </row>
    <row r="221" spans="2:14" x14ac:dyDescent="0.2">
      <c r="B221">
        <f t="shared" ca="1" si="75"/>
        <v>6015</v>
      </c>
      <c r="C221">
        <f t="shared" ca="1" si="76"/>
        <v>52241</v>
      </c>
      <c r="D221">
        <f t="shared" si="66"/>
        <v>197</v>
      </c>
      <c r="E221">
        <f t="shared" si="67"/>
        <v>0</v>
      </c>
      <c r="F221">
        <f t="shared" ca="1" si="68"/>
        <v>0</v>
      </c>
      <c r="G221">
        <f t="shared" ca="1" si="69"/>
        <v>0</v>
      </c>
      <c r="H221">
        <f t="shared" si="70"/>
        <v>0</v>
      </c>
      <c r="I221">
        <f t="shared" ca="1" si="71"/>
        <v>0</v>
      </c>
      <c r="K221" t="e">
        <f t="shared" ca="1" si="72"/>
        <v>#VALUE!</v>
      </c>
      <c r="L221" t="e">
        <f t="shared" ca="1" si="73"/>
        <v>#VALUE!</v>
      </c>
      <c r="N221" t="e">
        <f t="shared" ca="1" si="74"/>
        <v>#VALUE!</v>
      </c>
    </row>
    <row r="222" spans="2:14" x14ac:dyDescent="0.2">
      <c r="B222">
        <f t="shared" ca="1" si="75"/>
        <v>6046</v>
      </c>
      <c r="C222">
        <f t="shared" ca="1" si="76"/>
        <v>52272</v>
      </c>
      <c r="D222">
        <f t="shared" si="66"/>
        <v>198</v>
      </c>
      <c r="E222">
        <f t="shared" si="67"/>
        <v>0</v>
      </c>
      <c r="F222">
        <f t="shared" ca="1" si="68"/>
        <v>0</v>
      </c>
      <c r="G222">
        <f t="shared" ca="1" si="69"/>
        <v>0</v>
      </c>
      <c r="H222">
        <f t="shared" si="70"/>
        <v>0</v>
      </c>
      <c r="I222">
        <f t="shared" ca="1" si="71"/>
        <v>0</v>
      </c>
      <c r="K222" t="e">
        <f t="shared" ca="1" si="72"/>
        <v>#VALUE!</v>
      </c>
      <c r="L222" t="e">
        <f t="shared" ca="1" si="73"/>
        <v>#VALUE!</v>
      </c>
      <c r="N222" t="e">
        <f t="shared" ca="1" si="74"/>
        <v>#VALUE!</v>
      </c>
    </row>
    <row r="223" spans="2:14" x14ac:dyDescent="0.2">
      <c r="B223">
        <f t="shared" ca="1" si="75"/>
        <v>6074</v>
      </c>
      <c r="C223">
        <f t="shared" ca="1" si="76"/>
        <v>52300</v>
      </c>
      <c r="D223">
        <f t="shared" si="66"/>
        <v>199</v>
      </c>
      <c r="E223">
        <f t="shared" si="67"/>
        <v>0</v>
      </c>
      <c r="F223">
        <f t="shared" ca="1" si="68"/>
        <v>0</v>
      </c>
      <c r="G223">
        <f t="shared" ca="1" si="69"/>
        <v>0</v>
      </c>
      <c r="H223">
        <f t="shared" si="70"/>
        <v>0</v>
      </c>
      <c r="I223">
        <f t="shared" ca="1" si="71"/>
        <v>0</v>
      </c>
      <c r="K223" t="e">
        <f t="shared" ca="1" si="72"/>
        <v>#VALUE!</v>
      </c>
      <c r="L223" t="e">
        <f t="shared" ca="1" si="73"/>
        <v>#VALUE!</v>
      </c>
      <c r="N223" t="e">
        <f t="shared" ca="1" si="74"/>
        <v>#VALUE!</v>
      </c>
    </row>
    <row r="224" spans="2:14" x14ac:dyDescent="0.2">
      <c r="B224">
        <f t="shared" ca="1" si="75"/>
        <v>6105</v>
      </c>
      <c r="C224">
        <f t="shared" ca="1" si="76"/>
        <v>52331</v>
      </c>
      <c r="D224">
        <f t="shared" si="66"/>
        <v>200</v>
      </c>
      <c r="E224">
        <f t="shared" si="67"/>
        <v>0</v>
      </c>
      <c r="F224">
        <f t="shared" ca="1" si="68"/>
        <v>0</v>
      </c>
      <c r="G224">
        <f t="shared" ca="1" si="69"/>
        <v>0</v>
      </c>
      <c r="H224">
        <f t="shared" si="70"/>
        <v>0</v>
      </c>
      <c r="I224">
        <f t="shared" ca="1" si="71"/>
        <v>0</v>
      </c>
      <c r="K224" t="e">
        <f t="shared" ca="1" si="72"/>
        <v>#VALUE!</v>
      </c>
      <c r="L224" t="e">
        <f t="shared" ca="1" si="73"/>
        <v>#VALUE!</v>
      </c>
      <c r="N224" t="e">
        <f t="shared" ca="1" si="74"/>
        <v>#VALUE!</v>
      </c>
    </row>
  </sheetData>
  <sheetProtection sheet="1" objects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29"/>
  <sheetViews>
    <sheetView showGridLines="0" topLeftCell="J6" workbookViewId="0"/>
  </sheetViews>
  <sheetFormatPr baseColWidth="10" defaultColWidth="8.83203125" defaultRowHeight="15" x14ac:dyDescent="0.2"/>
  <cols>
    <col min="1" max="1" width="12" customWidth="1"/>
    <col min="2" max="19" width="24" customWidth="1"/>
  </cols>
  <sheetData>
    <row r="1" spans="1:19" x14ac:dyDescent="0.2">
      <c r="A1" s="16" t="s">
        <v>72</v>
      </c>
      <c r="B1" s="16" t="s">
        <v>73</v>
      </c>
      <c r="C1" s="16" t="s">
        <v>74</v>
      </c>
      <c r="D1" s="16" t="s">
        <v>75</v>
      </c>
      <c r="E1" s="16" t="s">
        <v>76</v>
      </c>
      <c r="F1" s="16" t="s">
        <v>77</v>
      </c>
      <c r="G1" s="16" t="s">
        <v>78</v>
      </c>
      <c r="H1" s="16" t="s">
        <v>79</v>
      </c>
      <c r="I1" s="16" t="s">
        <v>80</v>
      </c>
      <c r="J1" s="16" t="s">
        <v>81</v>
      </c>
      <c r="K1" s="16" t="s">
        <v>82</v>
      </c>
      <c r="L1" s="16" t="s">
        <v>83</v>
      </c>
      <c r="M1" s="16" t="s">
        <v>84</v>
      </c>
      <c r="N1" s="16" t="s">
        <v>85</v>
      </c>
      <c r="O1" s="16" t="s">
        <v>86</v>
      </c>
      <c r="P1" s="16" t="s">
        <v>87</v>
      </c>
      <c r="Q1" s="16" t="s">
        <v>88</v>
      </c>
      <c r="R1" s="16" t="s">
        <v>89</v>
      </c>
      <c r="S1" s="16" t="s">
        <v>90</v>
      </c>
    </row>
    <row r="2" spans="1:19" x14ac:dyDescent="0.2">
      <c r="A2" s="17">
        <v>46225</v>
      </c>
      <c r="B2" s="18">
        <v>2.2515E-2</v>
      </c>
      <c r="C2" s="18">
        <v>2.3439000000000002E-2</v>
      </c>
      <c r="D2" s="18">
        <v>2.4702000000000002E-2</v>
      </c>
      <c r="E2" s="18">
        <v>2.2093000000000002E-2</v>
      </c>
      <c r="F2" s="18">
        <v>2.2998999999999999E-2</v>
      </c>
      <c r="G2" s="18">
        <v>2.4239E-2</v>
      </c>
      <c r="H2" s="18">
        <v>2.1668E-2</v>
      </c>
      <c r="I2" s="18">
        <v>2.2586999999999999E-2</v>
      </c>
      <c r="J2" s="18">
        <v>2.384E-2</v>
      </c>
      <c r="K2" s="18">
        <v>2.1246999999999999E-2</v>
      </c>
      <c r="L2" s="18">
        <v>2.2178E-2</v>
      </c>
      <c r="M2" s="18">
        <v>2.3444E-2</v>
      </c>
      <c r="N2" s="18">
        <v>2.0830000000000001E-2</v>
      </c>
      <c r="O2" s="18">
        <v>2.1773000000000001E-2</v>
      </c>
      <c r="P2" s="18">
        <v>2.3050999999999999E-2</v>
      </c>
      <c r="Q2" s="18">
        <v>2.0417000000000001E-2</v>
      </c>
      <c r="R2" s="18">
        <v>2.1371999999999999E-2</v>
      </c>
      <c r="S2" s="18">
        <v>2.2662000000000002E-2</v>
      </c>
    </row>
    <row r="3" spans="1:19" x14ac:dyDescent="0.2">
      <c r="A3" s="17">
        <v>46226</v>
      </c>
      <c r="B3" s="18">
        <v>2.2501E-2</v>
      </c>
      <c r="C3" s="18">
        <v>2.3425000000000001E-2</v>
      </c>
      <c r="D3" s="18">
        <v>2.4687000000000001E-2</v>
      </c>
      <c r="E3" s="18">
        <v>2.2079000000000001E-2</v>
      </c>
      <c r="F3" s="18">
        <v>2.2984999999999998E-2</v>
      </c>
      <c r="G3" s="18">
        <v>2.4223999999999999E-2</v>
      </c>
      <c r="H3" s="18">
        <v>2.1655000000000001E-2</v>
      </c>
      <c r="I3" s="18">
        <v>2.2574E-2</v>
      </c>
      <c r="J3" s="18">
        <v>2.3824999999999999E-2</v>
      </c>
      <c r="K3" s="18">
        <v>2.1235E-2</v>
      </c>
      <c r="L3" s="18">
        <v>2.2166000000000002E-2</v>
      </c>
      <c r="M3" s="18">
        <v>2.3429999999999999E-2</v>
      </c>
      <c r="N3" s="18">
        <v>2.0819000000000001E-2</v>
      </c>
      <c r="O3" s="18">
        <v>2.1760999999999999E-2</v>
      </c>
      <c r="P3" s="18">
        <v>2.3037999999999999E-2</v>
      </c>
      <c r="Q3" s="18">
        <v>2.0406000000000001E-2</v>
      </c>
      <c r="R3" s="18">
        <v>2.1360000000000001E-2</v>
      </c>
      <c r="S3" s="18">
        <v>2.265E-2</v>
      </c>
    </row>
    <row r="4" spans="1:19" x14ac:dyDescent="0.2">
      <c r="A4" s="17">
        <v>46227</v>
      </c>
      <c r="B4" s="18">
        <v>2.2488000000000001E-2</v>
      </c>
      <c r="C4" s="18">
        <v>2.3411000000000001E-2</v>
      </c>
      <c r="D4" s="18">
        <v>2.4671999999999999E-2</v>
      </c>
      <c r="E4" s="18">
        <v>2.2065999999999999E-2</v>
      </c>
      <c r="F4" s="18">
        <v>2.2970999999999998E-2</v>
      </c>
      <c r="G4" s="18">
        <v>2.4209000000000001E-2</v>
      </c>
      <c r="H4" s="18">
        <v>2.1642000000000002E-2</v>
      </c>
      <c r="I4" s="18">
        <v>2.256E-2</v>
      </c>
      <c r="J4" s="18">
        <v>2.3810999999999999E-2</v>
      </c>
      <c r="K4" s="18">
        <v>2.1222999999999999E-2</v>
      </c>
      <c r="L4" s="18">
        <v>2.2152999999999999E-2</v>
      </c>
      <c r="M4" s="18">
        <v>2.3417E-2</v>
      </c>
      <c r="N4" s="18">
        <v>2.0806999999999999E-2</v>
      </c>
      <c r="O4" s="18">
        <v>2.1749000000000001E-2</v>
      </c>
      <c r="P4" s="18">
        <v>2.3025E-2</v>
      </c>
      <c r="Q4" s="18">
        <v>2.0395E-2</v>
      </c>
      <c r="R4" s="18">
        <v>2.1349E-2</v>
      </c>
      <c r="S4" s="18">
        <v>2.2637999999999998E-2</v>
      </c>
    </row>
    <row r="5" spans="1:19" x14ac:dyDescent="0.2">
      <c r="A5" s="17">
        <v>46228</v>
      </c>
      <c r="B5" s="18">
        <v>2.2474000000000001E-2</v>
      </c>
      <c r="C5" s="18">
        <v>2.3396E-2</v>
      </c>
      <c r="D5" s="18">
        <v>2.4656999999999998E-2</v>
      </c>
      <c r="E5" s="18">
        <v>2.2051999999999999E-2</v>
      </c>
      <c r="F5" s="18">
        <v>2.2957000000000002E-2</v>
      </c>
      <c r="G5" s="18">
        <v>2.4195000000000001E-2</v>
      </c>
      <c r="H5" s="18">
        <v>2.1628999999999999E-2</v>
      </c>
      <c r="I5" s="18">
        <v>2.2547000000000001E-2</v>
      </c>
      <c r="J5" s="18">
        <v>2.3796999999999999E-2</v>
      </c>
      <c r="K5" s="18">
        <v>2.121E-2</v>
      </c>
      <c r="L5" s="18">
        <v>2.214E-2</v>
      </c>
      <c r="M5" s="18">
        <v>2.3403E-2</v>
      </c>
      <c r="N5" s="18">
        <v>2.0795000000000001E-2</v>
      </c>
      <c r="O5" s="18">
        <v>2.1736999999999999E-2</v>
      </c>
      <c r="P5" s="18">
        <v>2.3012000000000001E-2</v>
      </c>
      <c r="Q5" s="18">
        <v>2.0383999999999999E-2</v>
      </c>
      <c r="R5" s="18">
        <v>2.1336999999999998E-2</v>
      </c>
      <c r="S5" s="18">
        <v>2.2624999999999999E-2</v>
      </c>
    </row>
    <row r="6" spans="1:19" x14ac:dyDescent="0.2">
      <c r="A6" s="17">
        <v>46229</v>
      </c>
      <c r="B6" s="18">
        <v>2.2460000000000001E-2</v>
      </c>
      <c r="C6" s="18">
        <v>2.3382E-2</v>
      </c>
      <c r="D6" s="18">
        <v>2.4642000000000001E-2</v>
      </c>
      <c r="E6" s="18">
        <v>2.2039E-2</v>
      </c>
      <c r="F6" s="18">
        <v>2.2943000000000002E-2</v>
      </c>
      <c r="G6" s="18">
        <v>2.418E-2</v>
      </c>
      <c r="H6" s="18">
        <v>2.1617000000000001E-2</v>
      </c>
      <c r="I6" s="18">
        <v>2.2533000000000001E-2</v>
      </c>
      <c r="J6" s="18">
        <v>2.3782999999999999E-2</v>
      </c>
      <c r="K6" s="18">
        <v>2.1198000000000002E-2</v>
      </c>
      <c r="L6" s="18">
        <v>2.2127000000000001E-2</v>
      </c>
      <c r="M6" s="18">
        <v>2.3390000000000001E-2</v>
      </c>
      <c r="N6" s="18">
        <v>2.0782999999999999E-2</v>
      </c>
      <c r="O6" s="18">
        <v>2.1725000000000001E-2</v>
      </c>
      <c r="P6" s="18">
        <v>2.3E-2</v>
      </c>
      <c r="Q6" s="18">
        <v>2.0372999999999999E-2</v>
      </c>
      <c r="R6" s="18">
        <v>2.1326000000000001E-2</v>
      </c>
      <c r="S6" s="18">
        <v>2.2613000000000001E-2</v>
      </c>
    </row>
    <row r="7" spans="1:19" x14ac:dyDescent="0.2">
      <c r="A7" s="17">
        <v>46230</v>
      </c>
      <c r="B7" s="18">
        <v>2.2446000000000001E-2</v>
      </c>
      <c r="C7" s="18">
        <v>2.3368E-2</v>
      </c>
      <c r="D7" s="18">
        <v>2.4627E-2</v>
      </c>
      <c r="E7" s="18">
        <v>2.2024999999999999E-2</v>
      </c>
      <c r="F7" s="18">
        <v>2.2929000000000001E-2</v>
      </c>
      <c r="G7" s="18">
        <v>2.4164999999999999E-2</v>
      </c>
      <c r="H7" s="18">
        <v>2.1604000000000002E-2</v>
      </c>
      <c r="I7" s="18">
        <v>2.2519999999999998E-2</v>
      </c>
      <c r="J7" s="18">
        <v>2.3768999999999998E-2</v>
      </c>
      <c r="K7" s="18">
        <v>2.1186E-2</v>
      </c>
      <c r="L7" s="18">
        <v>2.2114000000000002E-2</v>
      </c>
      <c r="M7" s="18">
        <v>2.3376000000000001E-2</v>
      </c>
      <c r="N7" s="18">
        <v>2.0771999999999999E-2</v>
      </c>
      <c r="O7" s="18">
        <v>2.1711999999999999E-2</v>
      </c>
      <c r="P7" s="18">
        <v>2.2987E-2</v>
      </c>
      <c r="Q7" s="18">
        <v>2.0361000000000001E-2</v>
      </c>
      <c r="R7" s="18">
        <v>2.1314E-2</v>
      </c>
      <c r="S7" s="18">
        <v>2.2601E-2</v>
      </c>
    </row>
    <row r="8" spans="1:19" x14ac:dyDescent="0.2">
      <c r="A8" s="17">
        <v>46231</v>
      </c>
      <c r="B8" s="18">
        <v>2.2433000000000002E-2</v>
      </c>
      <c r="C8" s="18">
        <v>2.3352999999999999E-2</v>
      </c>
      <c r="D8" s="18">
        <v>2.4611999999999998E-2</v>
      </c>
      <c r="E8" s="18">
        <v>2.2012E-2</v>
      </c>
      <c r="F8" s="18">
        <v>2.2915000000000001E-2</v>
      </c>
      <c r="G8" s="18">
        <v>2.4150000000000001E-2</v>
      </c>
      <c r="H8" s="18">
        <v>2.1590999999999999E-2</v>
      </c>
      <c r="I8" s="18">
        <v>2.2506999999999999E-2</v>
      </c>
      <c r="J8" s="18">
        <v>2.3754999999999998E-2</v>
      </c>
      <c r="K8" s="18">
        <v>2.1173999999999998E-2</v>
      </c>
      <c r="L8" s="18">
        <v>2.2102E-2</v>
      </c>
      <c r="M8" s="18">
        <v>2.3362999999999998E-2</v>
      </c>
      <c r="N8" s="18">
        <v>2.0760000000000001E-2</v>
      </c>
      <c r="O8" s="18">
        <v>2.1700000000000001E-2</v>
      </c>
      <c r="P8" s="18">
        <v>2.2974000000000001E-2</v>
      </c>
      <c r="Q8" s="18">
        <v>2.035E-2</v>
      </c>
      <c r="R8" s="18">
        <v>2.1302000000000001E-2</v>
      </c>
      <c r="S8" s="18">
        <v>2.2588E-2</v>
      </c>
    </row>
    <row r="9" spans="1:19" x14ac:dyDescent="0.2">
      <c r="A9" s="17">
        <v>46232</v>
      </c>
      <c r="B9" s="18">
        <v>2.2419000000000001E-2</v>
      </c>
      <c r="C9" s="18">
        <v>2.3338999999999999E-2</v>
      </c>
      <c r="D9" s="18">
        <v>2.4597000000000001E-2</v>
      </c>
      <c r="E9" s="18">
        <v>2.1998E-2</v>
      </c>
      <c r="F9" s="18">
        <v>2.2901000000000001E-2</v>
      </c>
      <c r="G9" s="18">
        <v>2.4136000000000001E-2</v>
      </c>
      <c r="H9" s="18">
        <v>2.1578E-2</v>
      </c>
      <c r="I9" s="18">
        <v>2.2492999999999999E-2</v>
      </c>
      <c r="J9" s="18">
        <v>2.3741000000000002E-2</v>
      </c>
      <c r="K9" s="18">
        <v>2.1160999999999999E-2</v>
      </c>
      <c r="L9" s="18">
        <v>2.2089000000000001E-2</v>
      </c>
      <c r="M9" s="18">
        <v>2.3349000000000002E-2</v>
      </c>
      <c r="N9" s="18">
        <v>2.0747999999999999E-2</v>
      </c>
      <c r="O9" s="18">
        <v>2.1687999999999999E-2</v>
      </c>
      <c r="P9" s="18">
        <v>2.2960999999999999E-2</v>
      </c>
      <c r="Q9" s="18">
        <v>2.0338999999999999E-2</v>
      </c>
      <c r="R9" s="18">
        <v>2.1291000000000001E-2</v>
      </c>
      <c r="S9" s="18">
        <v>2.2575999999999999E-2</v>
      </c>
    </row>
    <row r="10" spans="1:19" x14ac:dyDescent="0.2">
      <c r="A10" s="17">
        <v>46233</v>
      </c>
      <c r="B10" s="18">
        <v>2.2405000000000001E-2</v>
      </c>
      <c r="C10" s="18">
        <v>2.3324999999999999E-2</v>
      </c>
      <c r="D10" s="18">
        <v>2.4582E-2</v>
      </c>
      <c r="E10" s="18">
        <v>2.1985000000000001E-2</v>
      </c>
      <c r="F10" s="18">
        <v>2.2887000000000001E-2</v>
      </c>
      <c r="G10" s="18">
        <v>2.4121E-2</v>
      </c>
      <c r="H10" s="18">
        <v>2.1565000000000001E-2</v>
      </c>
      <c r="I10" s="18">
        <v>2.248E-2</v>
      </c>
      <c r="J10" s="18">
        <v>2.3727000000000002E-2</v>
      </c>
      <c r="K10" s="18">
        <v>2.1149000000000001E-2</v>
      </c>
      <c r="L10" s="18">
        <v>2.2075999999999998E-2</v>
      </c>
      <c r="M10" s="18">
        <v>2.3335999999999999E-2</v>
      </c>
      <c r="N10" s="18">
        <v>2.0736999999999998E-2</v>
      </c>
      <c r="O10" s="18">
        <v>2.1676000000000001E-2</v>
      </c>
      <c r="P10" s="18">
        <v>2.2948E-2</v>
      </c>
      <c r="Q10" s="18">
        <v>2.0327999999999999E-2</v>
      </c>
      <c r="R10" s="18">
        <v>2.1278999999999999E-2</v>
      </c>
      <c r="S10" s="18">
        <v>2.2564000000000001E-2</v>
      </c>
    </row>
    <row r="11" spans="1:19" x14ac:dyDescent="0.2">
      <c r="A11" s="17">
        <v>46234</v>
      </c>
      <c r="B11" s="18">
        <v>2.2391999999999999E-2</v>
      </c>
      <c r="C11" s="18">
        <v>2.3310999999999998E-2</v>
      </c>
      <c r="D11" s="18">
        <v>2.4566999999999999E-2</v>
      </c>
      <c r="E11" s="18">
        <v>2.1971000000000001E-2</v>
      </c>
      <c r="F11" s="18">
        <v>2.2873000000000001E-2</v>
      </c>
      <c r="G11" s="18">
        <v>2.4105999999999999E-2</v>
      </c>
      <c r="H11" s="18">
        <v>2.1552000000000002E-2</v>
      </c>
      <c r="I11" s="18">
        <v>2.2467000000000001E-2</v>
      </c>
      <c r="J11" s="18">
        <v>2.3712E-2</v>
      </c>
      <c r="K11" s="18">
        <v>2.1137E-2</v>
      </c>
      <c r="L11" s="18">
        <v>2.2062999999999999E-2</v>
      </c>
      <c r="M11" s="18">
        <v>2.3321999999999999E-2</v>
      </c>
      <c r="N11" s="18">
        <v>2.0725E-2</v>
      </c>
      <c r="O11" s="18">
        <v>2.1663999999999999E-2</v>
      </c>
      <c r="P11" s="18">
        <v>2.2935000000000001E-2</v>
      </c>
      <c r="Q11" s="18">
        <v>2.0317000000000002E-2</v>
      </c>
      <c r="R11" s="18">
        <v>2.1267000000000001E-2</v>
      </c>
      <c r="S11" s="18">
        <v>2.2551000000000002E-2</v>
      </c>
    </row>
    <row r="12" spans="1:19" x14ac:dyDescent="0.2">
      <c r="A12" s="17">
        <v>46235</v>
      </c>
      <c r="B12" s="18">
        <v>2.2377999999999999E-2</v>
      </c>
      <c r="C12" s="18">
        <v>2.3296000000000001E-2</v>
      </c>
      <c r="D12" s="18">
        <v>2.4552000000000001E-2</v>
      </c>
      <c r="E12" s="18">
        <v>2.1957999999999998E-2</v>
      </c>
      <c r="F12" s="18">
        <v>2.2859000000000001E-2</v>
      </c>
      <c r="G12" s="18">
        <v>2.4091000000000001E-2</v>
      </c>
      <c r="H12" s="18">
        <v>2.154E-2</v>
      </c>
      <c r="I12" s="18">
        <v>2.2453000000000001E-2</v>
      </c>
      <c r="J12" s="18">
        <v>2.3698E-2</v>
      </c>
      <c r="K12" s="18">
        <v>2.1125000000000001E-2</v>
      </c>
      <c r="L12" s="18">
        <v>2.2051000000000001E-2</v>
      </c>
      <c r="M12" s="18">
        <v>2.3309E-2</v>
      </c>
      <c r="N12" s="18">
        <v>2.0712999999999999E-2</v>
      </c>
      <c r="O12" s="18">
        <v>2.1651E-2</v>
      </c>
      <c r="P12" s="18">
        <v>2.2922000000000001E-2</v>
      </c>
      <c r="Q12" s="18">
        <v>2.0306000000000001E-2</v>
      </c>
      <c r="R12" s="18">
        <v>2.1256000000000001E-2</v>
      </c>
      <c r="S12" s="18">
        <v>2.2539E-2</v>
      </c>
    </row>
    <row r="13" spans="1:19" x14ac:dyDescent="0.2">
      <c r="A13" s="17">
        <v>46236</v>
      </c>
      <c r="B13" s="18">
        <v>2.2778E-2</v>
      </c>
      <c r="C13" s="18">
        <v>2.3713000000000001E-2</v>
      </c>
      <c r="D13" s="18">
        <v>2.4990999999999999E-2</v>
      </c>
      <c r="E13" s="18">
        <v>2.2363999999999998E-2</v>
      </c>
      <c r="F13" s="18">
        <v>2.3282000000000001E-2</v>
      </c>
      <c r="G13" s="18">
        <v>2.4537E-2</v>
      </c>
      <c r="H13" s="18">
        <v>2.1926999999999999E-2</v>
      </c>
      <c r="I13" s="18">
        <v>2.2856999999999999E-2</v>
      </c>
      <c r="J13" s="18">
        <v>2.4125000000000001E-2</v>
      </c>
      <c r="K13" s="18">
        <v>2.1493999999999999E-2</v>
      </c>
      <c r="L13" s="18">
        <v>2.2436000000000001E-2</v>
      </c>
      <c r="M13" s="18">
        <v>2.3716000000000001E-2</v>
      </c>
      <c r="N13" s="18">
        <v>2.1066000000000001E-2</v>
      </c>
      <c r="O13" s="18">
        <v>2.2020000000000001E-2</v>
      </c>
      <c r="P13" s="18">
        <v>2.3311999999999999E-2</v>
      </c>
      <c r="Q13" s="18">
        <v>2.0641E-2</v>
      </c>
      <c r="R13" s="18">
        <v>2.1607000000000001E-2</v>
      </c>
      <c r="S13" s="18">
        <v>2.2911000000000001E-2</v>
      </c>
    </row>
    <row r="14" spans="1:19" x14ac:dyDescent="0.2">
      <c r="A14" s="17">
        <v>46237</v>
      </c>
      <c r="B14" s="18">
        <v>2.2764E-2</v>
      </c>
      <c r="C14" s="18">
        <v>2.3698E-2</v>
      </c>
      <c r="D14" s="18">
        <v>2.4976000000000002E-2</v>
      </c>
      <c r="E14" s="18">
        <v>2.2350999999999999E-2</v>
      </c>
      <c r="F14" s="18">
        <v>2.3268E-2</v>
      </c>
      <c r="G14" s="18">
        <v>2.4521999999999999E-2</v>
      </c>
      <c r="H14" s="18">
        <v>2.1913999999999999E-2</v>
      </c>
      <c r="I14" s="18">
        <v>2.2844E-2</v>
      </c>
      <c r="J14" s="18">
        <v>2.4111E-2</v>
      </c>
      <c r="K14" s="18">
        <v>2.1482000000000001E-2</v>
      </c>
      <c r="L14" s="18">
        <v>2.2422999999999998E-2</v>
      </c>
      <c r="M14" s="18">
        <v>2.3702999999999998E-2</v>
      </c>
      <c r="N14" s="18">
        <v>2.1054E-2</v>
      </c>
      <c r="O14" s="18">
        <v>2.2006999999999999E-2</v>
      </c>
      <c r="P14" s="18">
        <v>2.3299E-2</v>
      </c>
      <c r="Q14" s="18">
        <v>2.0629999999999999E-2</v>
      </c>
      <c r="R14" s="18">
        <v>2.1595E-2</v>
      </c>
      <c r="S14" s="18">
        <v>2.2898000000000002E-2</v>
      </c>
    </row>
    <row r="15" spans="1:19" x14ac:dyDescent="0.2">
      <c r="A15" s="17">
        <v>46238</v>
      </c>
      <c r="B15" s="18">
        <v>2.2749999999999999E-2</v>
      </c>
      <c r="C15" s="18">
        <v>2.3684E-2</v>
      </c>
      <c r="D15" s="18">
        <v>2.496E-2</v>
      </c>
      <c r="E15" s="18">
        <v>2.2336999999999999E-2</v>
      </c>
      <c r="F15" s="18">
        <v>2.3254E-2</v>
      </c>
      <c r="G15" s="18">
        <v>2.4507000000000001E-2</v>
      </c>
      <c r="H15" s="18">
        <v>2.1901E-2</v>
      </c>
      <c r="I15" s="18">
        <v>2.283E-2</v>
      </c>
      <c r="J15" s="18">
        <v>2.4095999999999999E-2</v>
      </c>
      <c r="K15" s="18">
        <v>2.147E-2</v>
      </c>
      <c r="L15" s="18">
        <v>2.2411E-2</v>
      </c>
      <c r="M15" s="18">
        <v>2.3689000000000002E-2</v>
      </c>
      <c r="N15" s="18">
        <v>2.1042000000000002E-2</v>
      </c>
      <c r="O15" s="18">
        <v>2.1995000000000001E-2</v>
      </c>
      <c r="P15" s="18">
        <v>2.3286000000000001E-2</v>
      </c>
      <c r="Q15" s="18">
        <v>2.0618999999999998E-2</v>
      </c>
      <c r="R15" s="18">
        <v>2.1583000000000001E-2</v>
      </c>
      <c r="S15" s="18">
        <v>2.2886E-2</v>
      </c>
    </row>
    <row r="16" spans="1:19" x14ac:dyDescent="0.2">
      <c r="A16" s="17">
        <v>46239</v>
      </c>
      <c r="B16" s="18">
        <v>2.2735999999999999E-2</v>
      </c>
      <c r="C16" s="18">
        <v>2.3668999999999999E-2</v>
      </c>
      <c r="D16" s="18">
        <v>2.4944999999999998E-2</v>
      </c>
      <c r="E16" s="18">
        <v>2.2322999999999999E-2</v>
      </c>
      <c r="F16" s="18">
        <v>2.324E-2</v>
      </c>
      <c r="G16" s="18">
        <v>2.4492E-2</v>
      </c>
      <c r="H16" s="18">
        <v>2.1888000000000001E-2</v>
      </c>
      <c r="I16" s="18">
        <v>2.2817E-2</v>
      </c>
      <c r="J16" s="18">
        <v>2.4081999999999999E-2</v>
      </c>
      <c r="K16" s="18">
        <v>2.1457E-2</v>
      </c>
      <c r="L16" s="18">
        <v>2.2398000000000001E-2</v>
      </c>
      <c r="M16" s="18">
        <v>2.3675000000000002E-2</v>
      </c>
      <c r="N16" s="18">
        <v>2.103E-2</v>
      </c>
      <c r="O16" s="18">
        <v>2.1982000000000002E-2</v>
      </c>
      <c r="P16" s="18">
        <v>2.3272999999999999E-2</v>
      </c>
      <c r="Q16" s="18">
        <v>2.0607E-2</v>
      </c>
      <c r="R16" s="18">
        <v>2.1571E-2</v>
      </c>
      <c r="S16" s="18">
        <v>2.2873000000000001E-2</v>
      </c>
    </row>
    <row r="17" spans="1:19" x14ac:dyDescent="0.2">
      <c r="A17" s="17">
        <v>46240</v>
      </c>
      <c r="B17" s="18">
        <v>2.2721999999999999E-2</v>
      </c>
      <c r="C17" s="18">
        <v>2.3654999999999999E-2</v>
      </c>
      <c r="D17" s="18">
        <v>2.4930000000000001E-2</v>
      </c>
      <c r="E17" s="18">
        <v>2.231E-2</v>
      </c>
      <c r="F17" s="18">
        <v>2.3224999999999999E-2</v>
      </c>
      <c r="G17" s="18">
        <v>2.4476999999999999E-2</v>
      </c>
      <c r="H17" s="18">
        <v>2.1874999999999999E-2</v>
      </c>
      <c r="I17" s="18">
        <v>2.2803E-2</v>
      </c>
      <c r="J17" s="18">
        <v>2.4067999999999999E-2</v>
      </c>
      <c r="K17" s="18">
        <v>2.1444999999999999E-2</v>
      </c>
      <c r="L17" s="18">
        <v>2.2384999999999999E-2</v>
      </c>
      <c r="M17" s="18">
        <v>2.3661999999999999E-2</v>
      </c>
      <c r="N17" s="18">
        <v>2.1017999999999998E-2</v>
      </c>
      <c r="O17" s="18">
        <v>2.197E-2</v>
      </c>
      <c r="P17" s="18">
        <v>2.3258999999999998E-2</v>
      </c>
      <c r="Q17" s="18">
        <v>2.0596E-2</v>
      </c>
      <c r="R17" s="18">
        <v>2.1559999999999999E-2</v>
      </c>
      <c r="S17" s="18">
        <v>2.2860999999999999E-2</v>
      </c>
    </row>
    <row r="18" spans="1:19" x14ac:dyDescent="0.2">
      <c r="A18" s="17">
        <v>46241</v>
      </c>
      <c r="B18" s="18">
        <v>2.2709E-2</v>
      </c>
      <c r="C18" s="18">
        <v>2.3640999999999999E-2</v>
      </c>
      <c r="D18" s="18">
        <v>2.4915E-2</v>
      </c>
      <c r="E18" s="18">
        <v>2.2296E-2</v>
      </c>
      <c r="F18" s="18">
        <v>2.3210999999999999E-2</v>
      </c>
      <c r="G18" s="18">
        <v>2.4462000000000001E-2</v>
      </c>
      <c r="H18" s="18">
        <v>2.1861999999999999E-2</v>
      </c>
      <c r="I18" s="18">
        <v>2.2789E-2</v>
      </c>
      <c r="J18" s="18">
        <v>2.4053000000000001E-2</v>
      </c>
      <c r="K18" s="18">
        <v>2.1432E-2</v>
      </c>
      <c r="L18" s="18">
        <v>2.2372E-2</v>
      </c>
      <c r="M18" s="18">
        <v>2.3647999999999999E-2</v>
      </c>
      <c r="N18" s="18">
        <v>2.1007000000000001E-2</v>
      </c>
      <c r="O18" s="18">
        <v>2.1957999999999998E-2</v>
      </c>
      <c r="P18" s="18">
        <v>2.3245999999999999E-2</v>
      </c>
      <c r="Q18" s="18">
        <v>2.0584999999999999E-2</v>
      </c>
      <c r="R18" s="18">
        <v>2.1548000000000001E-2</v>
      </c>
      <c r="S18" s="18">
        <v>2.2848E-2</v>
      </c>
    </row>
    <row r="19" spans="1:19" x14ac:dyDescent="0.2">
      <c r="A19" s="17">
        <v>46242</v>
      </c>
      <c r="B19" s="18">
        <v>2.2695E-2</v>
      </c>
      <c r="C19" s="18">
        <v>2.3626000000000001E-2</v>
      </c>
      <c r="D19" s="18">
        <v>2.4899000000000001E-2</v>
      </c>
      <c r="E19" s="18">
        <v>2.2282E-2</v>
      </c>
      <c r="F19" s="18">
        <v>2.3196999999999999E-2</v>
      </c>
      <c r="G19" s="18">
        <v>2.4447E-2</v>
      </c>
      <c r="H19" s="18">
        <v>2.1849E-2</v>
      </c>
      <c r="I19" s="18">
        <v>2.2776000000000001E-2</v>
      </c>
      <c r="J19" s="18">
        <v>2.4039000000000001E-2</v>
      </c>
      <c r="K19" s="18">
        <v>2.1420000000000002E-2</v>
      </c>
      <c r="L19" s="18">
        <v>2.2359E-2</v>
      </c>
      <c r="M19" s="18">
        <v>2.3633999999999999E-2</v>
      </c>
      <c r="N19" s="18">
        <v>2.0995E-2</v>
      </c>
      <c r="O19" s="18">
        <v>2.1944999999999999E-2</v>
      </c>
      <c r="P19" s="18">
        <v>2.3233E-2</v>
      </c>
      <c r="Q19" s="18">
        <v>2.0573999999999999E-2</v>
      </c>
      <c r="R19" s="18">
        <v>2.1536E-2</v>
      </c>
      <c r="S19" s="18">
        <v>2.2835999999999999E-2</v>
      </c>
    </row>
    <row r="20" spans="1:19" x14ac:dyDescent="0.2">
      <c r="A20" s="17">
        <v>46243</v>
      </c>
      <c r="B20" s="18">
        <v>2.2681E-2</v>
      </c>
      <c r="C20" s="18">
        <v>2.3612000000000001E-2</v>
      </c>
      <c r="D20" s="18">
        <v>2.4884E-2</v>
      </c>
      <c r="E20" s="18">
        <v>2.2269000000000001E-2</v>
      </c>
      <c r="F20" s="18">
        <v>2.3182999999999999E-2</v>
      </c>
      <c r="G20" s="18">
        <v>2.4431999999999999E-2</v>
      </c>
      <c r="H20" s="18">
        <v>2.1836000000000001E-2</v>
      </c>
      <c r="I20" s="18">
        <v>2.2762000000000001E-2</v>
      </c>
      <c r="J20" s="18">
        <v>2.4025000000000001E-2</v>
      </c>
      <c r="K20" s="18">
        <v>2.1408E-2</v>
      </c>
      <c r="L20" s="18">
        <v>2.2346000000000001E-2</v>
      </c>
      <c r="M20" s="18">
        <v>2.3621E-2</v>
      </c>
      <c r="N20" s="18">
        <v>2.0983000000000002E-2</v>
      </c>
      <c r="O20" s="18">
        <v>2.1933000000000001E-2</v>
      </c>
      <c r="P20" s="18">
        <v>2.3220000000000001E-2</v>
      </c>
      <c r="Q20" s="18">
        <v>2.0562E-2</v>
      </c>
      <c r="R20" s="18">
        <v>2.1524000000000001E-2</v>
      </c>
      <c r="S20" s="18">
        <v>2.2824000000000001E-2</v>
      </c>
    </row>
    <row r="21" spans="1:19" x14ac:dyDescent="0.2">
      <c r="A21" s="17">
        <v>46244</v>
      </c>
      <c r="B21" s="18">
        <v>2.2667E-2</v>
      </c>
      <c r="C21" s="18">
        <v>2.3597E-2</v>
      </c>
      <c r="D21" s="18">
        <v>2.4868999999999999E-2</v>
      </c>
      <c r="E21" s="18">
        <v>2.2255E-2</v>
      </c>
      <c r="F21" s="18">
        <v>2.3168999999999999E-2</v>
      </c>
      <c r="G21" s="18">
        <v>2.4417000000000001E-2</v>
      </c>
      <c r="H21" s="18">
        <v>2.1822999999999999E-2</v>
      </c>
      <c r="I21" s="18">
        <v>2.2748999999999998E-2</v>
      </c>
      <c r="J21" s="18">
        <v>2.401E-2</v>
      </c>
      <c r="K21" s="18">
        <v>2.1395000000000001E-2</v>
      </c>
      <c r="L21" s="18">
        <v>2.2332999999999999E-2</v>
      </c>
      <c r="M21" s="18">
        <v>2.3607E-2</v>
      </c>
      <c r="N21" s="18">
        <v>2.0971E-2</v>
      </c>
      <c r="O21" s="18">
        <v>2.1921E-2</v>
      </c>
      <c r="P21" s="18">
        <v>2.3206999999999998E-2</v>
      </c>
      <c r="Q21" s="18">
        <v>2.0551E-2</v>
      </c>
      <c r="R21" s="18">
        <v>2.1513000000000001E-2</v>
      </c>
      <c r="S21" s="18">
        <v>2.2811000000000001E-2</v>
      </c>
    </row>
    <row r="22" spans="1:19" x14ac:dyDescent="0.2">
      <c r="A22" s="17">
        <v>46245</v>
      </c>
      <c r="B22" s="18">
        <v>2.2653E-2</v>
      </c>
      <c r="C22" s="18">
        <v>2.3583E-2</v>
      </c>
      <c r="D22" s="18">
        <v>2.4854000000000001E-2</v>
      </c>
      <c r="E22" s="18">
        <v>2.2242000000000001E-2</v>
      </c>
      <c r="F22" s="18">
        <v>2.3154000000000001E-2</v>
      </c>
      <c r="G22" s="18">
        <v>2.4402E-2</v>
      </c>
      <c r="H22" s="18">
        <v>2.181E-2</v>
      </c>
      <c r="I22" s="18">
        <v>2.2734999999999998E-2</v>
      </c>
      <c r="J22" s="18">
        <v>2.3996E-2</v>
      </c>
      <c r="K22" s="18">
        <v>2.1382999999999999E-2</v>
      </c>
      <c r="L22" s="18">
        <v>2.232E-2</v>
      </c>
      <c r="M22" s="18">
        <v>2.3592999999999999E-2</v>
      </c>
      <c r="N22" s="18">
        <v>2.0958999999999998E-2</v>
      </c>
      <c r="O22" s="18">
        <v>2.1908E-2</v>
      </c>
      <c r="P22" s="18">
        <v>2.3193999999999999E-2</v>
      </c>
      <c r="Q22" s="18">
        <v>2.0539999999999999E-2</v>
      </c>
      <c r="R22" s="18">
        <v>2.1500999999999999E-2</v>
      </c>
      <c r="S22" s="18">
        <v>2.2799E-2</v>
      </c>
    </row>
    <row r="23" spans="1:19" x14ac:dyDescent="0.2">
      <c r="A23" s="17">
        <v>46246</v>
      </c>
      <c r="B23" s="18">
        <v>2.2638999999999999E-2</v>
      </c>
      <c r="C23" s="18">
        <v>2.3567999999999999E-2</v>
      </c>
      <c r="D23" s="18">
        <v>2.4839E-2</v>
      </c>
      <c r="E23" s="18">
        <v>2.2228000000000001E-2</v>
      </c>
      <c r="F23" s="18">
        <v>2.3140000000000001E-2</v>
      </c>
      <c r="G23" s="18">
        <v>2.4388E-2</v>
      </c>
      <c r="H23" s="18">
        <v>2.1797E-2</v>
      </c>
      <c r="I23" s="18">
        <v>2.2721999999999999E-2</v>
      </c>
      <c r="J23" s="18">
        <v>2.3982E-2</v>
      </c>
      <c r="K23" s="18">
        <v>2.137E-2</v>
      </c>
      <c r="L23" s="18">
        <v>2.2307E-2</v>
      </c>
      <c r="M23" s="18">
        <v>2.358E-2</v>
      </c>
      <c r="N23" s="18">
        <v>2.0948000000000001E-2</v>
      </c>
      <c r="O23" s="18">
        <v>2.1895999999999999E-2</v>
      </c>
      <c r="P23" s="18">
        <v>2.3181E-2</v>
      </c>
      <c r="Q23" s="18">
        <v>2.0528999999999999E-2</v>
      </c>
      <c r="R23" s="18">
        <v>2.1489000000000001E-2</v>
      </c>
      <c r="S23" s="18">
        <v>2.2786000000000001E-2</v>
      </c>
    </row>
    <row r="24" spans="1:19" x14ac:dyDescent="0.2">
      <c r="A24" s="17">
        <v>46247</v>
      </c>
      <c r="B24" s="18">
        <v>2.2624999999999999E-2</v>
      </c>
      <c r="C24" s="18">
        <v>2.3553999999999999E-2</v>
      </c>
      <c r="D24" s="18">
        <v>2.4823999999999999E-2</v>
      </c>
      <c r="E24" s="18">
        <v>2.2214000000000001E-2</v>
      </c>
      <c r="F24" s="18">
        <v>2.3126000000000001E-2</v>
      </c>
      <c r="G24" s="18">
        <v>2.4372999999999999E-2</v>
      </c>
      <c r="H24" s="18">
        <v>2.1784000000000001E-2</v>
      </c>
      <c r="I24" s="18">
        <v>2.2707999999999999E-2</v>
      </c>
      <c r="J24" s="18">
        <v>2.3968E-2</v>
      </c>
      <c r="K24" s="18">
        <v>2.1357999999999999E-2</v>
      </c>
      <c r="L24" s="18">
        <v>2.2294000000000001E-2</v>
      </c>
      <c r="M24" s="18">
        <v>2.3566E-2</v>
      </c>
      <c r="N24" s="18">
        <v>2.0936E-2</v>
      </c>
      <c r="O24" s="18">
        <v>2.1884000000000001E-2</v>
      </c>
      <c r="P24" s="18">
        <v>2.3168000000000001E-2</v>
      </c>
      <c r="Q24" s="18">
        <v>2.0518000000000002E-2</v>
      </c>
      <c r="R24" s="18">
        <v>2.1477E-2</v>
      </c>
      <c r="S24" s="18">
        <v>2.2773999999999999E-2</v>
      </c>
    </row>
    <row r="25" spans="1:19" x14ac:dyDescent="0.2">
      <c r="A25" s="17">
        <v>46248</v>
      </c>
      <c r="B25" s="18">
        <v>2.2612E-2</v>
      </c>
      <c r="C25" s="18">
        <v>2.3539999999999998E-2</v>
      </c>
      <c r="D25" s="18">
        <v>2.4808E-2</v>
      </c>
      <c r="E25" s="18">
        <v>2.2200999999999999E-2</v>
      </c>
      <c r="F25" s="18">
        <v>2.3112000000000001E-2</v>
      </c>
      <c r="G25" s="18">
        <v>2.4358000000000001E-2</v>
      </c>
      <c r="H25" s="18">
        <v>2.1770999999999999E-2</v>
      </c>
      <c r="I25" s="18">
        <v>2.2695E-2</v>
      </c>
      <c r="J25" s="18">
        <v>2.3952999999999999E-2</v>
      </c>
      <c r="K25" s="18">
        <v>2.1346E-2</v>
      </c>
      <c r="L25" s="18">
        <v>2.2280999999999999E-2</v>
      </c>
      <c r="M25" s="18">
        <v>2.3552E-2</v>
      </c>
      <c r="N25" s="18">
        <v>2.0924000000000002E-2</v>
      </c>
      <c r="O25" s="18">
        <v>2.1871999999999999E-2</v>
      </c>
      <c r="P25" s="18">
        <v>2.3154999999999999E-2</v>
      </c>
      <c r="Q25" s="18">
        <v>2.0506E-2</v>
      </c>
      <c r="R25" s="18">
        <v>2.1465999999999999E-2</v>
      </c>
      <c r="S25" s="18">
        <v>2.2761E-2</v>
      </c>
    </row>
    <row r="26" spans="1:19" x14ac:dyDescent="0.2">
      <c r="A26" s="17">
        <v>46249</v>
      </c>
      <c r="B26" s="18">
        <v>2.2598E-2</v>
      </c>
      <c r="C26" s="18">
        <v>2.3525000000000001E-2</v>
      </c>
      <c r="D26" s="18">
        <v>2.4792999999999999E-2</v>
      </c>
      <c r="E26" s="18">
        <v>2.2186999999999998E-2</v>
      </c>
      <c r="F26" s="18">
        <v>2.3098E-2</v>
      </c>
      <c r="G26" s="18">
        <v>2.4343E-2</v>
      </c>
      <c r="H26" s="18">
        <v>2.1758E-2</v>
      </c>
      <c r="I26" s="18">
        <v>2.2681E-2</v>
      </c>
      <c r="J26" s="18">
        <v>2.3938999999999998E-2</v>
      </c>
      <c r="K26" s="18">
        <v>2.1333000000000001E-2</v>
      </c>
      <c r="L26" s="18">
        <v>2.2268E-2</v>
      </c>
      <c r="M26" s="18">
        <v>2.3539000000000001E-2</v>
      </c>
      <c r="N26" s="18">
        <v>2.0912E-2</v>
      </c>
      <c r="O26" s="18">
        <v>2.1859E-2</v>
      </c>
      <c r="P26" s="18">
        <v>2.3141999999999999E-2</v>
      </c>
      <c r="Q26" s="18">
        <v>2.0494999999999999E-2</v>
      </c>
      <c r="R26" s="18">
        <v>2.1454000000000001E-2</v>
      </c>
      <c r="S26" s="18">
        <v>2.2748999999999998E-2</v>
      </c>
    </row>
    <row r="27" spans="1:19" x14ac:dyDescent="0.2">
      <c r="A27" s="17">
        <v>46250</v>
      </c>
      <c r="B27" s="18">
        <v>2.2584E-2</v>
      </c>
      <c r="C27" s="18">
        <v>2.3511000000000001E-2</v>
      </c>
      <c r="D27" s="18">
        <v>2.4778000000000001E-2</v>
      </c>
      <c r="E27" s="18">
        <v>2.2173999999999999E-2</v>
      </c>
      <c r="F27" s="18">
        <v>2.3084E-2</v>
      </c>
      <c r="G27" s="18">
        <v>2.4327999999999999E-2</v>
      </c>
      <c r="H27" s="18">
        <v>2.1745E-2</v>
      </c>
      <c r="I27" s="18">
        <v>2.2668000000000001E-2</v>
      </c>
      <c r="J27" s="18">
        <v>2.3924999999999998E-2</v>
      </c>
      <c r="K27" s="18">
        <v>2.1321E-2</v>
      </c>
      <c r="L27" s="18">
        <v>2.2256000000000001E-2</v>
      </c>
      <c r="M27" s="18">
        <v>2.3525000000000001E-2</v>
      </c>
      <c r="N27" s="18">
        <v>2.0900999999999999E-2</v>
      </c>
      <c r="O27" s="18">
        <v>2.1846999999999998E-2</v>
      </c>
      <c r="P27" s="18">
        <v>2.3129E-2</v>
      </c>
      <c r="Q27" s="18">
        <v>2.0483999999999999E-2</v>
      </c>
      <c r="R27" s="18">
        <v>2.1441999999999999E-2</v>
      </c>
      <c r="S27" s="18">
        <v>2.2737E-2</v>
      </c>
    </row>
    <row r="28" spans="1:19" x14ac:dyDescent="0.2">
      <c r="A28" s="17">
        <v>46251</v>
      </c>
      <c r="B28" s="18">
        <v>2.257E-2</v>
      </c>
      <c r="C28" s="18">
        <v>2.3497000000000001E-2</v>
      </c>
      <c r="D28" s="18">
        <v>2.4763E-2</v>
      </c>
      <c r="E28" s="18">
        <v>2.2159999999999999E-2</v>
      </c>
      <c r="F28" s="18">
        <v>2.307E-2</v>
      </c>
      <c r="G28" s="18">
        <v>2.4313000000000001E-2</v>
      </c>
      <c r="H28" s="18">
        <v>2.1732999999999999E-2</v>
      </c>
      <c r="I28" s="18">
        <v>2.2654000000000001E-2</v>
      </c>
      <c r="J28" s="18">
        <v>2.3911000000000002E-2</v>
      </c>
      <c r="K28" s="18">
        <v>2.1309000000000002E-2</v>
      </c>
      <c r="L28" s="18">
        <v>2.2242999999999999E-2</v>
      </c>
      <c r="M28" s="18">
        <v>2.3512000000000002E-2</v>
      </c>
      <c r="N28" s="18">
        <v>2.0889000000000001E-2</v>
      </c>
      <c r="O28" s="18">
        <v>2.1835E-2</v>
      </c>
      <c r="P28" s="18">
        <v>2.3116000000000001E-2</v>
      </c>
      <c r="Q28" s="18">
        <v>2.0473000000000002E-2</v>
      </c>
      <c r="R28" s="18">
        <v>2.1430999999999999E-2</v>
      </c>
      <c r="S28" s="18">
        <v>2.2724000000000001E-2</v>
      </c>
    </row>
    <row r="29" spans="1:19" x14ac:dyDescent="0.2">
      <c r="A29" s="17">
        <v>46252</v>
      </c>
      <c r="B29" s="18">
        <v>2.2556E-2</v>
      </c>
      <c r="C29" s="18">
        <v>2.3481999999999999E-2</v>
      </c>
      <c r="D29" s="18">
        <v>2.4747999999999999E-2</v>
      </c>
      <c r="E29" s="18">
        <v>2.2147E-2</v>
      </c>
      <c r="F29" s="18">
        <v>2.3056E-2</v>
      </c>
      <c r="G29" s="18">
        <v>2.4298E-2</v>
      </c>
      <c r="H29" s="18">
        <v>2.172E-2</v>
      </c>
      <c r="I29" s="18">
        <v>2.2641000000000001E-2</v>
      </c>
      <c r="J29" s="18">
        <v>2.3896000000000001E-2</v>
      </c>
      <c r="K29" s="18">
        <v>2.1295999999999999E-2</v>
      </c>
      <c r="L29" s="18">
        <v>2.223E-2</v>
      </c>
      <c r="M29" s="18">
        <v>2.3498000000000002E-2</v>
      </c>
      <c r="N29" s="18">
        <v>2.0877E-2</v>
      </c>
      <c r="O29" s="18">
        <v>2.1822000000000001E-2</v>
      </c>
      <c r="P29" s="18">
        <v>2.3102999999999999E-2</v>
      </c>
      <c r="Q29" s="18">
        <v>2.0462000000000001E-2</v>
      </c>
      <c r="R29" s="18">
        <v>2.1419000000000001E-2</v>
      </c>
      <c r="S29" s="18">
        <v>2.2712E-2</v>
      </c>
    </row>
    <row r="30" spans="1:19" x14ac:dyDescent="0.2">
      <c r="A30" s="17">
        <v>46253</v>
      </c>
      <c r="B30" s="18">
        <v>2.2543000000000001E-2</v>
      </c>
      <c r="C30" s="18">
        <v>2.3467999999999999E-2</v>
      </c>
      <c r="D30" s="18">
        <v>2.4733000000000002E-2</v>
      </c>
      <c r="E30" s="18">
        <v>2.2133E-2</v>
      </c>
      <c r="F30" s="18">
        <v>2.3042E-2</v>
      </c>
      <c r="G30" s="18">
        <v>2.4282999999999999E-2</v>
      </c>
      <c r="H30" s="18">
        <v>2.1707000000000001E-2</v>
      </c>
      <c r="I30" s="18">
        <v>2.2627000000000001E-2</v>
      </c>
      <c r="J30" s="18">
        <v>2.3882E-2</v>
      </c>
      <c r="K30" s="18">
        <v>2.1284000000000001E-2</v>
      </c>
      <c r="L30" s="18">
        <v>2.2217000000000001E-2</v>
      </c>
      <c r="M30" s="18">
        <v>2.3484000000000001E-2</v>
      </c>
      <c r="N30" s="18">
        <v>2.0865000000000002E-2</v>
      </c>
      <c r="O30" s="18">
        <v>2.181E-2</v>
      </c>
      <c r="P30" s="18">
        <v>2.3089999999999999E-2</v>
      </c>
      <c r="Q30" s="18">
        <v>2.0451E-2</v>
      </c>
      <c r="R30" s="18">
        <v>2.1406999999999999E-2</v>
      </c>
      <c r="S30" s="18">
        <v>2.2699E-2</v>
      </c>
    </row>
    <row r="31" spans="1:19" x14ac:dyDescent="0.2">
      <c r="A31" s="17">
        <v>46254</v>
      </c>
      <c r="B31" s="18">
        <v>2.2529E-2</v>
      </c>
      <c r="C31" s="18">
        <v>2.3453999999999999E-2</v>
      </c>
      <c r="D31" s="18">
        <v>2.4718E-2</v>
      </c>
      <c r="E31" s="18">
        <v>2.2120000000000001E-2</v>
      </c>
      <c r="F31" s="18">
        <v>2.3028E-2</v>
      </c>
      <c r="G31" s="18">
        <v>2.4268999999999999E-2</v>
      </c>
      <c r="H31" s="18">
        <v>2.1694000000000001E-2</v>
      </c>
      <c r="I31" s="18">
        <v>2.2613999999999999E-2</v>
      </c>
      <c r="J31" s="18">
        <v>2.3868E-2</v>
      </c>
      <c r="K31" s="18">
        <v>2.1271999999999999E-2</v>
      </c>
      <c r="L31" s="18">
        <v>2.2204000000000002E-2</v>
      </c>
      <c r="M31" s="18">
        <v>2.3470999999999999E-2</v>
      </c>
      <c r="N31" s="18">
        <v>2.0854000000000001E-2</v>
      </c>
      <c r="O31" s="18">
        <v>2.1798000000000001E-2</v>
      </c>
      <c r="P31" s="18">
        <v>2.3077E-2</v>
      </c>
      <c r="Q31" s="18">
        <v>2.0438999999999999E-2</v>
      </c>
      <c r="R31" s="18">
        <v>2.1395000000000001E-2</v>
      </c>
      <c r="S31" s="18">
        <v>2.2686999999999999E-2</v>
      </c>
    </row>
    <row r="32" spans="1:19" x14ac:dyDescent="0.2">
      <c r="A32" s="17">
        <v>46255</v>
      </c>
      <c r="B32" s="18">
        <v>2.2515E-2</v>
      </c>
      <c r="C32" s="18">
        <v>2.3439000000000002E-2</v>
      </c>
      <c r="D32" s="18">
        <v>2.4702000000000002E-2</v>
      </c>
      <c r="E32" s="18">
        <v>2.2106000000000001E-2</v>
      </c>
      <c r="F32" s="18">
        <v>2.3012999999999999E-2</v>
      </c>
      <c r="G32" s="18">
        <v>2.4254000000000001E-2</v>
      </c>
      <c r="H32" s="18">
        <v>2.1680999999999999E-2</v>
      </c>
      <c r="I32" s="18">
        <v>2.2601E-2</v>
      </c>
      <c r="J32" s="18">
        <v>2.3854E-2</v>
      </c>
      <c r="K32" s="18">
        <v>2.1260000000000001E-2</v>
      </c>
      <c r="L32" s="18">
        <v>2.2190999999999999E-2</v>
      </c>
      <c r="M32" s="18">
        <v>2.3456999999999999E-2</v>
      </c>
      <c r="N32" s="18">
        <v>2.0841999999999999E-2</v>
      </c>
      <c r="O32" s="18">
        <v>2.1786E-2</v>
      </c>
      <c r="P32" s="18">
        <v>2.3064000000000001E-2</v>
      </c>
      <c r="Q32" s="18">
        <v>2.0428000000000002E-2</v>
      </c>
      <c r="R32" s="18">
        <v>2.1384E-2</v>
      </c>
      <c r="S32" s="18">
        <v>2.2675000000000001E-2</v>
      </c>
    </row>
    <row r="33" spans="1:19" x14ac:dyDescent="0.2">
      <c r="A33" s="17">
        <v>46256</v>
      </c>
      <c r="B33" s="18">
        <v>2.2501E-2</v>
      </c>
      <c r="C33" s="18">
        <v>2.3425000000000001E-2</v>
      </c>
      <c r="D33" s="18">
        <v>2.4687000000000001E-2</v>
      </c>
      <c r="E33" s="18">
        <v>2.2093000000000002E-2</v>
      </c>
      <c r="F33" s="18">
        <v>2.2998999999999999E-2</v>
      </c>
      <c r="G33" s="18">
        <v>2.4239E-2</v>
      </c>
      <c r="H33" s="18">
        <v>2.1668E-2</v>
      </c>
      <c r="I33" s="18">
        <v>2.2586999999999999E-2</v>
      </c>
      <c r="J33" s="18">
        <v>2.384E-2</v>
      </c>
      <c r="K33" s="18">
        <v>2.1246999999999999E-2</v>
      </c>
      <c r="L33" s="18">
        <v>2.2178E-2</v>
      </c>
      <c r="M33" s="18">
        <v>2.3444E-2</v>
      </c>
      <c r="N33" s="18">
        <v>2.0830000000000001E-2</v>
      </c>
      <c r="O33" s="18">
        <v>2.1773000000000001E-2</v>
      </c>
      <c r="P33" s="18">
        <v>2.3050999999999999E-2</v>
      </c>
      <c r="Q33" s="18">
        <v>2.0417000000000001E-2</v>
      </c>
      <c r="R33" s="18">
        <v>2.1371999999999999E-2</v>
      </c>
      <c r="S33" s="18">
        <v>2.2662000000000002E-2</v>
      </c>
    </row>
    <row r="34" spans="1:19" x14ac:dyDescent="0.2">
      <c r="A34" s="17">
        <v>46257</v>
      </c>
      <c r="B34" s="18">
        <v>2.2488000000000001E-2</v>
      </c>
      <c r="C34" s="18">
        <v>2.3411000000000001E-2</v>
      </c>
      <c r="D34" s="18">
        <v>2.4671999999999999E-2</v>
      </c>
      <c r="E34" s="18">
        <v>2.2079000000000001E-2</v>
      </c>
      <c r="F34" s="18">
        <v>2.2984999999999998E-2</v>
      </c>
      <c r="G34" s="18">
        <v>2.4223999999999999E-2</v>
      </c>
      <c r="H34" s="18">
        <v>2.1655000000000001E-2</v>
      </c>
      <c r="I34" s="18">
        <v>2.2574E-2</v>
      </c>
      <c r="J34" s="18">
        <v>2.3824999999999999E-2</v>
      </c>
      <c r="K34" s="18">
        <v>2.1235E-2</v>
      </c>
      <c r="L34" s="18">
        <v>2.2166000000000002E-2</v>
      </c>
      <c r="M34" s="18">
        <v>2.3429999999999999E-2</v>
      </c>
      <c r="N34" s="18">
        <v>2.0819000000000001E-2</v>
      </c>
      <c r="O34" s="18">
        <v>2.1760999999999999E-2</v>
      </c>
      <c r="P34" s="18">
        <v>2.3037999999999999E-2</v>
      </c>
      <c r="Q34" s="18">
        <v>2.0406000000000001E-2</v>
      </c>
      <c r="R34" s="18">
        <v>2.1360000000000001E-2</v>
      </c>
      <c r="S34" s="18">
        <v>2.265E-2</v>
      </c>
    </row>
    <row r="35" spans="1:19" x14ac:dyDescent="0.2">
      <c r="A35" s="17">
        <v>46258</v>
      </c>
      <c r="B35" s="18">
        <v>2.2474000000000001E-2</v>
      </c>
      <c r="C35" s="18">
        <v>2.3396E-2</v>
      </c>
      <c r="D35" s="18">
        <v>2.4656999999999998E-2</v>
      </c>
      <c r="E35" s="18">
        <v>2.2065999999999999E-2</v>
      </c>
      <c r="F35" s="18">
        <v>2.2970999999999998E-2</v>
      </c>
      <c r="G35" s="18">
        <v>2.4209000000000001E-2</v>
      </c>
      <c r="H35" s="18">
        <v>2.1642000000000002E-2</v>
      </c>
      <c r="I35" s="18">
        <v>2.256E-2</v>
      </c>
      <c r="J35" s="18">
        <v>2.3810999999999999E-2</v>
      </c>
      <c r="K35" s="18">
        <v>2.1222999999999999E-2</v>
      </c>
      <c r="L35" s="18">
        <v>2.2152999999999999E-2</v>
      </c>
      <c r="M35" s="18">
        <v>2.3417E-2</v>
      </c>
      <c r="N35" s="18">
        <v>2.0806999999999999E-2</v>
      </c>
      <c r="O35" s="18">
        <v>2.1749000000000001E-2</v>
      </c>
      <c r="P35" s="18">
        <v>2.3025E-2</v>
      </c>
      <c r="Q35" s="18">
        <v>2.0395E-2</v>
      </c>
      <c r="R35" s="18">
        <v>2.1349E-2</v>
      </c>
      <c r="S35" s="18">
        <v>2.2637999999999998E-2</v>
      </c>
    </row>
    <row r="36" spans="1:19" x14ac:dyDescent="0.2">
      <c r="A36" s="17">
        <v>46259</v>
      </c>
      <c r="B36" s="18">
        <v>2.2460000000000001E-2</v>
      </c>
      <c r="C36" s="18">
        <v>2.3382E-2</v>
      </c>
      <c r="D36" s="18">
        <v>2.4642000000000001E-2</v>
      </c>
      <c r="E36" s="18">
        <v>2.2051999999999999E-2</v>
      </c>
      <c r="F36" s="18">
        <v>2.2957000000000002E-2</v>
      </c>
      <c r="G36" s="18">
        <v>2.4195000000000001E-2</v>
      </c>
      <c r="H36" s="18">
        <v>2.1628999999999999E-2</v>
      </c>
      <c r="I36" s="18">
        <v>2.2547000000000001E-2</v>
      </c>
      <c r="J36" s="18">
        <v>2.3796999999999999E-2</v>
      </c>
      <c r="K36" s="18">
        <v>2.121E-2</v>
      </c>
      <c r="L36" s="18">
        <v>2.214E-2</v>
      </c>
      <c r="M36" s="18">
        <v>2.3403E-2</v>
      </c>
      <c r="N36" s="18">
        <v>2.0795000000000001E-2</v>
      </c>
      <c r="O36" s="18">
        <v>2.1736999999999999E-2</v>
      </c>
      <c r="P36" s="18">
        <v>2.3012000000000001E-2</v>
      </c>
      <c r="Q36" s="18">
        <v>2.0383999999999999E-2</v>
      </c>
      <c r="R36" s="18">
        <v>2.1336999999999998E-2</v>
      </c>
      <c r="S36" s="18">
        <v>2.2624999999999999E-2</v>
      </c>
    </row>
    <row r="37" spans="1:19" x14ac:dyDescent="0.2">
      <c r="A37" s="17">
        <v>46260</v>
      </c>
      <c r="B37" s="18">
        <v>2.2446000000000001E-2</v>
      </c>
      <c r="C37" s="18">
        <v>2.3368E-2</v>
      </c>
      <c r="D37" s="18">
        <v>2.4627E-2</v>
      </c>
      <c r="E37" s="18">
        <v>2.2039E-2</v>
      </c>
      <c r="F37" s="18">
        <v>2.2943000000000002E-2</v>
      </c>
      <c r="G37" s="18">
        <v>2.418E-2</v>
      </c>
      <c r="H37" s="18">
        <v>2.1617000000000001E-2</v>
      </c>
      <c r="I37" s="18">
        <v>2.2533000000000001E-2</v>
      </c>
      <c r="J37" s="18">
        <v>2.3782999999999999E-2</v>
      </c>
      <c r="K37" s="18">
        <v>2.1198000000000002E-2</v>
      </c>
      <c r="L37" s="18">
        <v>2.2127000000000001E-2</v>
      </c>
      <c r="M37" s="18">
        <v>2.3390000000000001E-2</v>
      </c>
      <c r="N37" s="18">
        <v>2.0782999999999999E-2</v>
      </c>
      <c r="O37" s="18">
        <v>2.1725000000000001E-2</v>
      </c>
      <c r="P37" s="18">
        <v>2.3E-2</v>
      </c>
      <c r="Q37" s="18">
        <v>2.0372999999999999E-2</v>
      </c>
      <c r="R37" s="18">
        <v>2.1326000000000001E-2</v>
      </c>
      <c r="S37" s="18">
        <v>2.2613000000000001E-2</v>
      </c>
    </row>
    <row r="38" spans="1:19" x14ac:dyDescent="0.2">
      <c r="A38" s="17">
        <v>46261</v>
      </c>
      <c r="B38" s="18">
        <v>2.2433000000000002E-2</v>
      </c>
      <c r="C38" s="18">
        <v>2.3352999999999999E-2</v>
      </c>
      <c r="D38" s="18">
        <v>2.4611999999999998E-2</v>
      </c>
      <c r="E38" s="18">
        <v>2.2024999999999999E-2</v>
      </c>
      <c r="F38" s="18">
        <v>2.2929000000000001E-2</v>
      </c>
      <c r="G38" s="18">
        <v>2.4164999999999999E-2</v>
      </c>
      <c r="H38" s="18">
        <v>2.1604000000000002E-2</v>
      </c>
      <c r="I38" s="18">
        <v>2.2519999999999998E-2</v>
      </c>
      <c r="J38" s="18">
        <v>2.3768999999999998E-2</v>
      </c>
      <c r="K38" s="18">
        <v>2.1186E-2</v>
      </c>
      <c r="L38" s="18">
        <v>2.2114000000000002E-2</v>
      </c>
      <c r="M38" s="18">
        <v>2.3376000000000001E-2</v>
      </c>
      <c r="N38" s="18">
        <v>2.0771999999999999E-2</v>
      </c>
      <c r="O38" s="18">
        <v>2.1711999999999999E-2</v>
      </c>
      <c r="P38" s="18">
        <v>2.2987E-2</v>
      </c>
      <c r="Q38" s="18">
        <v>2.0361000000000001E-2</v>
      </c>
      <c r="R38" s="18">
        <v>2.1314E-2</v>
      </c>
      <c r="S38" s="18">
        <v>2.2601E-2</v>
      </c>
    </row>
    <row r="39" spans="1:19" x14ac:dyDescent="0.2">
      <c r="A39" s="17">
        <v>46262</v>
      </c>
      <c r="B39" s="18">
        <v>2.2419000000000001E-2</v>
      </c>
      <c r="C39" s="18">
        <v>2.3338999999999999E-2</v>
      </c>
      <c r="D39" s="18">
        <v>2.4597000000000001E-2</v>
      </c>
      <c r="E39" s="18">
        <v>2.2012E-2</v>
      </c>
      <c r="F39" s="18">
        <v>2.2915000000000001E-2</v>
      </c>
      <c r="G39" s="18">
        <v>2.4150000000000001E-2</v>
      </c>
      <c r="H39" s="18">
        <v>2.1590999999999999E-2</v>
      </c>
      <c r="I39" s="18">
        <v>2.2506999999999999E-2</v>
      </c>
      <c r="J39" s="18">
        <v>2.3754999999999998E-2</v>
      </c>
      <c r="K39" s="18">
        <v>2.1173999999999998E-2</v>
      </c>
      <c r="L39" s="18">
        <v>2.2102E-2</v>
      </c>
      <c r="M39" s="18">
        <v>2.3362999999999998E-2</v>
      </c>
      <c r="N39" s="18">
        <v>2.0760000000000001E-2</v>
      </c>
      <c r="O39" s="18">
        <v>2.1700000000000001E-2</v>
      </c>
      <c r="P39" s="18">
        <v>2.2974000000000001E-2</v>
      </c>
      <c r="Q39" s="18">
        <v>2.035E-2</v>
      </c>
      <c r="R39" s="18">
        <v>2.1302000000000001E-2</v>
      </c>
      <c r="S39" s="18">
        <v>2.2588E-2</v>
      </c>
    </row>
    <row r="40" spans="1:19" x14ac:dyDescent="0.2">
      <c r="A40" s="17">
        <v>46263</v>
      </c>
      <c r="B40" s="18">
        <v>2.2405000000000001E-2</v>
      </c>
      <c r="C40" s="18">
        <v>2.3324999999999999E-2</v>
      </c>
      <c r="D40" s="18">
        <v>2.4582E-2</v>
      </c>
      <c r="E40" s="18">
        <v>2.1998E-2</v>
      </c>
      <c r="F40" s="18">
        <v>2.2901000000000001E-2</v>
      </c>
      <c r="G40" s="18">
        <v>2.4136000000000001E-2</v>
      </c>
      <c r="H40" s="18">
        <v>2.1578E-2</v>
      </c>
      <c r="I40" s="18">
        <v>2.2492999999999999E-2</v>
      </c>
      <c r="J40" s="18">
        <v>2.3741000000000002E-2</v>
      </c>
      <c r="K40" s="18">
        <v>2.1160999999999999E-2</v>
      </c>
      <c r="L40" s="18">
        <v>2.2089000000000001E-2</v>
      </c>
      <c r="M40" s="18">
        <v>2.3349000000000002E-2</v>
      </c>
      <c r="N40" s="18">
        <v>2.0747999999999999E-2</v>
      </c>
      <c r="O40" s="18">
        <v>2.1687999999999999E-2</v>
      </c>
      <c r="P40" s="18">
        <v>2.2960999999999999E-2</v>
      </c>
      <c r="Q40" s="18">
        <v>2.0338999999999999E-2</v>
      </c>
      <c r="R40" s="18">
        <v>2.1291000000000001E-2</v>
      </c>
      <c r="S40" s="18">
        <v>2.2575999999999999E-2</v>
      </c>
    </row>
    <row r="41" spans="1:19" x14ac:dyDescent="0.2">
      <c r="A41" s="17">
        <v>46264</v>
      </c>
      <c r="B41" s="18">
        <v>2.2391999999999999E-2</v>
      </c>
      <c r="C41" s="18">
        <v>2.3310999999999998E-2</v>
      </c>
      <c r="D41" s="18">
        <v>2.4566999999999999E-2</v>
      </c>
      <c r="E41" s="18">
        <v>2.1985000000000001E-2</v>
      </c>
      <c r="F41" s="18">
        <v>2.2887000000000001E-2</v>
      </c>
      <c r="G41" s="18">
        <v>2.4121E-2</v>
      </c>
      <c r="H41" s="18">
        <v>2.1565000000000001E-2</v>
      </c>
      <c r="I41" s="18">
        <v>2.248E-2</v>
      </c>
      <c r="J41" s="18">
        <v>2.3727000000000002E-2</v>
      </c>
      <c r="K41" s="18">
        <v>2.1149000000000001E-2</v>
      </c>
      <c r="L41" s="18">
        <v>2.2075999999999998E-2</v>
      </c>
      <c r="M41" s="18">
        <v>2.3335999999999999E-2</v>
      </c>
      <c r="N41" s="18">
        <v>2.0736999999999998E-2</v>
      </c>
      <c r="O41" s="18">
        <v>2.1676000000000001E-2</v>
      </c>
      <c r="P41" s="18">
        <v>2.2948E-2</v>
      </c>
      <c r="Q41" s="18">
        <v>2.0327999999999999E-2</v>
      </c>
      <c r="R41" s="18">
        <v>2.1278999999999999E-2</v>
      </c>
      <c r="S41" s="18">
        <v>2.2564000000000001E-2</v>
      </c>
    </row>
    <row r="42" spans="1:19" x14ac:dyDescent="0.2">
      <c r="A42" s="17">
        <v>46265</v>
      </c>
      <c r="B42" s="18">
        <v>2.2377999999999999E-2</v>
      </c>
      <c r="C42" s="18">
        <v>2.3296000000000001E-2</v>
      </c>
      <c r="D42" s="18">
        <v>2.4552000000000001E-2</v>
      </c>
      <c r="E42" s="18">
        <v>2.1971000000000001E-2</v>
      </c>
      <c r="F42" s="18">
        <v>2.2873000000000001E-2</v>
      </c>
      <c r="G42" s="18">
        <v>2.4105999999999999E-2</v>
      </c>
      <c r="H42" s="18">
        <v>2.1552000000000002E-2</v>
      </c>
      <c r="I42" s="18">
        <v>2.2467000000000001E-2</v>
      </c>
      <c r="J42" s="18">
        <v>2.3712E-2</v>
      </c>
      <c r="K42" s="18">
        <v>2.1137E-2</v>
      </c>
      <c r="L42" s="18">
        <v>2.2062999999999999E-2</v>
      </c>
      <c r="M42" s="18">
        <v>2.3321999999999999E-2</v>
      </c>
      <c r="N42" s="18">
        <v>2.0725E-2</v>
      </c>
      <c r="O42" s="18">
        <v>2.1663999999999999E-2</v>
      </c>
      <c r="P42" s="18">
        <v>2.2935000000000001E-2</v>
      </c>
      <c r="Q42" s="18">
        <v>2.0317000000000002E-2</v>
      </c>
      <c r="R42" s="18">
        <v>2.1267000000000001E-2</v>
      </c>
      <c r="S42" s="18">
        <v>2.2551000000000002E-2</v>
      </c>
    </row>
    <row r="43" spans="1:19" x14ac:dyDescent="0.2">
      <c r="A43" s="17">
        <v>46266</v>
      </c>
      <c r="B43" s="18">
        <v>2.2363999999999998E-2</v>
      </c>
      <c r="C43" s="18">
        <v>2.3282000000000001E-2</v>
      </c>
      <c r="D43" s="18">
        <v>2.4537E-2</v>
      </c>
      <c r="E43" s="18">
        <v>2.1957999999999998E-2</v>
      </c>
      <c r="F43" s="18">
        <v>2.2859000000000001E-2</v>
      </c>
      <c r="G43" s="18">
        <v>2.4091000000000001E-2</v>
      </c>
      <c r="H43" s="18">
        <v>2.154E-2</v>
      </c>
      <c r="I43" s="18">
        <v>2.2453000000000001E-2</v>
      </c>
      <c r="J43" s="18">
        <v>2.3698E-2</v>
      </c>
      <c r="K43" s="18">
        <v>2.1125000000000001E-2</v>
      </c>
      <c r="L43" s="18">
        <v>2.2051000000000001E-2</v>
      </c>
      <c r="M43" s="18">
        <v>2.3309E-2</v>
      </c>
      <c r="N43" s="18">
        <v>2.0712999999999999E-2</v>
      </c>
      <c r="O43" s="18">
        <v>2.1651E-2</v>
      </c>
      <c r="P43" s="18">
        <v>2.2922000000000001E-2</v>
      </c>
      <c r="Q43" s="18">
        <v>2.0306000000000001E-2</v>
      </c>
      <c r="R43" s="18">
        <v>2.1256000000000001E-2</v>
      </c>
      <c r="S43" s="18">
        <v>2.2539E-2</v>
      </c>
    </row>
    <row r="44" spans="1:19" x14ac:dyDescent="0.2">
      <c r="A44" s="17">
        <v>46267</v>
      </c>
      <c r="B44" s="18">
        <v>2.2778E-2</v>
      </c>
      <c r="C44" s="18">
        <v>2.3713000000000001E-2</v>
      </c>
      <c r="D44" s="18">
        <v>2.4990999999999999E-2</v>
      </c>
      <c r="E44" s="18">
        <v>2.2350999999999999E-2</v>
      </c>
      <c r="F44" s="18">
        <v>2.3268E-2</v>
      </c>
      <c r="G44" s="18">
        <v>2.4521999999999999E-2</v>
      </c>
      <c r="H44" s="18">
        <v>2.1913999999999999E-2</v>
      </c>
      <c r="I44" s="18">
        <v>2.2844E-2</v>
      </c>
      <c r="J44" s="18">
        <v>2.4111E-2</v>
      </c>
      <c r="K44" s="18">
        <v>2.1482000000000001E-2</v>
      </c>
      <c r="L44" s="18">
        <v>2.2422999999999998E-2</v>
      </c>
      <c r="M44" s="18">
        <v>2.3702999999999998E-2</v>
      </c>
      <c r="N44" s="18">
        <v>2.1054E-2</v>
      </c>
      <c r="O44" s="18">
        <v>2.2006999999999999E-2</v>
      </c>
      <c r="P44" s="18">
        <v>2.3299E-2</v>
      </c>
      <c r="Q44" s="18">
        <v>2.0629999999999999E-2</v>
      </c>
      <c r="R44" s="18">
        <v>2.1595E-2</v>
      </c>
      <c r="S44" s="18">
        <v>2.2898000000000002E-2</v>
      </c>
    </row>
    <row r="45" spans="1:19" x14ac:dyDescent="0.2">
      <c r="A45" s="17">
        <v>46268</v>
      </c>
      <c r="B45" s="18">
        <v>2.2764E-2</v>
      </c>
      <c r="C45" s="18">
        <v>2.3698E-2</v>
      </c>
      <c r="D45" s="18">
        <v>2.4976000000000002E-2</v>
      </c>
      <c r="E45" s="18">
        <v>2.2336999999999999E-2</v>
      </c>
      <c r="F45" s="18">
        <v>2.3254E-2</v>
      </c>
      <c r="G45" s="18">
        <v>2.4507000000000001E-2</v>
      </c>
      <c r="H45" s="18">
        <v>2.1901E-2</v>
      </c>
      <c r="I45" s="18">
        <v>2.283E-2</v>
      </c>
      <c r="J45" s="18">
        <v>2.4095999999999999E-2</v>
      </c>
      <c r="K45" s="18">
        <v>2.147E-2</v>
      </c>
      <c r="L45" s="18">
        <v>2.2411E-2</v>
      </c>
      <c r="M45" s="18">
        <v>2.3689000000000002E-2</v>
      </c>
      <c r="N45" s="18">
        <v>2.1042000000000002E-2</v>
      </c>
      <c r="O45" s="18">
        <v>2.1995000000000001E-2</v>
      </c>
      <c r="P45" s="18">
        <v>2.3286000000000001E-2</v>
      </c>
      <c r="Q45" s="18">
        <v>2.0618999999999998E-2</v>
      </c>
      <c r="R45" s="18">
        <v>2.1583000000000001E-2</v>
      </c>
      <c r="S45" s="18">
        <v>2.2886E-2</v>
      </c>
    </row>
    <row r="46" spans="1:19" x14ac:dyDescent="0.2">
      <c r="A46" s="17">
        <v>46269</v>
      </c>
      <c r="B46" s="18">
        <v>2.2749999999999999E-2</v>
      </c>
      <c r="C46" s="18">
        <v>2.3684E-2</v>
      </c>
      <c r="D46" s="18">
        <v>2.496E-2</v>
      </c>
      <c r="E46" s="18">
        <v>2.2322999999999999E-2</v>
      </c>
      <c r="F46" s="18">
        <v>2.324E-2</v>
      </c>
      <c r="G46" s="18">
        <v>2.4492E-2</v>
      </c>
      <c r="H46" s="18">
        <v>2.1888000000000001E-2</v>
      </c>
      <c r="I46" s="18">
        <v>2.2817E-2</v>
      </c>
      <c r="J46" s="18">
        <v>2.4081999999999999E-2</v>
      </c>
      <c r="K46" s="18">
        <v>2.1457E-2</v>
      </c>
      <c r="L46" s="18">
        <v>2.2398000000000001E-2</v>
      </c>
      <c r="M46" s="18">
        <v>2.3675000000000002E-2</v>
      </c>
      <c r="N46" s="18">
        <v>2.103E-2</v>
      </c>
      <c r="O46" s="18">
        <v>2.1982000000000002E-2</v>
      </c>
      <c r="P46" s="18">
        <v>2.3272999999999999E-2</v>
      </c>
      <c r="Q46" s="18">
        <v>2.0607E-2</v>
      </c>
      <c r="R46" s="18">
        <v>2.1571E-2</v>
      </c>
      <c r="S46" s="18">
        <v>2.2873000000000001E-2</v>
      </c>
    </row>
    <row r="47" spans="1:19" x14ac:dyDescent="0.2">
      <c r="A47" s="17">
        <v>46270</v>
      </c>
      <c r="B47" s="18">
        <v>2.2735999999999999E-2</v>
      </c>
      <c r="C47" s="18">
        <v>2.3668999999999999E-2</v>
      </c>
      <c r="D47" s="18">
        <v>2.4944999999999998E-2</v>
      </c>
      <c r="E47" s="18">
        <v>2.231E-2</v>
      </c>
      <c r="F47" s="18">
        <v>2.3224999999999999E-2</v>
      </c>
      <c r="G47" s="18">
        <v>2.4476999999999999E-2</v>
      </c>
      <c r="H47" s="18">
        <v>2.1874999999999999E-2</v>
      </c>
      <c r="I47" s="18">
        <v>2.2803E-2</v>
      </c>
      <c r="J47" s="18">
        <v>2.4067999999999999E-2</v>
      </c>
      <c r="K47" s="18">
        <v>2.1444999999999999E-2</v>
      </c>
      <c r="L47" s="18">
        <v>2.2384999999999999E-2</v>
      </c>
      <c r="M47" s="18">
        <v>2.3661999999999999E-2</v>
      </c>
      <c r="N47" s="18">
        <v>2.1017999999999998E-2</v>
      </c>
      <c r="O47" s="18">
        <v>2.197E-2</v>
      </c>
      <c r="P47" s="18">
        <v>2.3258999999999998E-2</v>
      </c>
      <c r="Q47" s="18">
        <v>2.0596E-2</v>
      </c>
      <c r="R47" s="18">
        <v>2.1559999999999999E-2</v>
      </c>
      <c r="S47" s="18">
        <v>2.2860999999999999E-2</v>
      </c>
    </row>
    <row r="48" spans="1:19" x14ac:dyDescent="0.2">
      <c r="A48" s="17">
        <v>46271</v>
      </c>
      <c r="B48" s="18">
        <v>2.2721999999999999E-2</v>
      </c>
      <c r="C48" s="18">
        <v>2.3654999999999999E-2</v>
      </c>
      <c r="D48" s="18">
        <v>2.4930000000000001E-2</v>
      </c>
      <c r="E48" s="18">
        <v>2.2296E-2</v>
      </c>
      <c r="F48" s="18">
        <v>2.3210999999999999E-2</v>
      </c>
      <c r="G48" s="18">
        <v>2.4462000000000001E-2</v>
      </c>
      <c r="H48" s="18">
        <v>2.1861999999999999E-2</v>
      </c>
      <c r="I48" s="18">
        <v>2.2789E-2</v>
      </c>
      <c r="J48" s="18">
        <v>2.4053000000000001E-2</v>
      </c>
      <c r="K48" s="18">
        <v>2.1432E-2</v>
      </c>
      <c r="L48" s="18">
        <v>2.2372E-2</v>
      </c>
      <c r="M48" s="18">
        <v>2.3647999999999999E-2</v>
      </c>
      <c r="N48" s="18">
        <v>2.1007000000000001E-2</v>
      </c>
      <c r="O48" s="18">
        <v>2.1957999999999998E-2</v>
      </c>
      <c r="P48" s="18">
        <v>2.3245999999999999E-2</v>
      </c>
      <c r="Q48" s="18">
        <v>2.0584999999999999E-2</v>
      </c>
      <c r="R48" s="18">
        <v>2.1548000000000001E-2</v>
      </c>
      <c r="S48" s="18">
        <v>2.2848E-2</v>
      </c>
    </row>
    <row r="49" spans="1:19" x14ac:dyDescent="0.2">
      <c r="A49" s="17">
        <v>46272</v>
      </c>
      <c r="B49" s="18">
        <v>2.2709E-2</v>
      </c>
      <c r="C49" s="18">
        <v>2.3640999999999999E-2</v>
      </c>
      <c r="D49" s="18">
        <v>2.4915E-2</v>
      </c>
      <c r="E49" s="18">
        <v>2.2282E-2</v>
      </c>
      <c r="F49" s="18">
        <v>2.3196999999999999E-2</v>
      </c>
      <c r="G49" s="18">
        <v>2.4447E-2</v>
      </c>
      <c r="H49" s="18">
        <v>2.1849E-2</v>
      </c>
      <c r="I49" s="18">
        <v>2.2776000000000001E-2</v>
      </c>
      <c r="J49" s="18">
        <v>2.4039000000000001E-2</v>
      </c>
      <c r="K49" s="18">
        <v>2.1420000000000002E-2</v>
      </c>
      <c r="L49" s="18">
        <v>2.2359E-2</v>
      </c>
      <c r="M49" s="18">
        <v>2.3633999999999999E-2</v>
      </c>
      <c r="N49" s="18">
        <v>2.0995E-2</v>
      </c>
      <c r="O49" s="18">
        <v>2.1944999999999999E-2</v>
      </c>
      <c r="P49" s="18">
        <v>2.3233E-2</v>
      </c>
      <c r="Q49" s="18">
        <v>2.0573999999999999E-2</v>
      </c>
      <c r="R49" s="18">
        <v>2.1536E-2</v>
      </c>
      <c r="S49" s="18">
        <v>2.2835999999999999E-2</v>
      </c>
    </row>
    <row r="50" spans="1:19" x14ac:dyDescent="0.2">
      <c r="A50" s="17">
        <v>46273</v>
      </c>
      <c r="B50" s="18">
        <v>2.2695E-2</v>
      </c>
      <c r="C50" s="18">
        <v>2.3626000000000001E-2</v>
      </c>
      <c r="D50" s="18">
        <v>2.4899000000000001E-2</v>
      </c>
      <c r="E50" s="18">
        <v>2.2269000000000001E-2</v>
      </c>
      <c r="F50" s="18">
        <v>2.3182999999999999E-2</v>
      </c>
      <c r="G50" s="18">
        <v>2.4431999999999999E-2</v>
      </c>
      <c r="H50" s="18">
        <v>2.1836000000000001E-2</v>
      </c>
      <c r="I50" s="18">
        <v>2.2762000000000001E-2</v>
      </c>
      <c r="J50" s="18">
        <v>2.4025000000000001E-2</v>
      </c>
      <c r="K50" s="18">
        <v>2.1408E-2</v>
      </c>
      <c r="L50" s="18">
        <v>2.2346000000000001E-2</v>
      </c>
      <c r="M50" s="18">
        <v>2.3621E-2</v>
      </c>
      <c r="N50" s="18">
        <v>2.0983000000000002E-2</v>
      </c>
      <c r="O50" s="18">
        <v>2.1933000000000001E-2</v>
      </c>
      <c r="P50" s="18">
        <v>2.3220000000000001E-2</v>
      </c>
      <c r="Q50" s="18">
        <v>2.0562E-2</v>
      </c>
      <c r="R50" s="18">
        <v>2.1524000000000001E-2</v>
      </c>
      <c r="S50" s="18">
        <v>2.2824000000000001E-2</v>
      </c>
    </row>
    <row r="51" spans="1:19" x14ac:dyDescent="0.2">
      <c r="A51" s="17">
        <v>46274</v>
      </c>
      <c r="B51" s="18">
        <v>2.2681E-2</v>
      </c>
      <c r="C51" s="18">
        <v>2.3612000000000001E-2</v>
      </c>
      <c r="D51" s="18">
        <v>2.4884E-2</v>
      </c>
      <c r="E51" s="18">
        <v>2.2255E-2</v>
      </c>
      <c r="F51" s="18">
        <v>2.3168999999999999E-2</v>
      </c>
      <c r="G51" s="18">
        <v>2.4417000000000001E-2</v>
      </c>
      <c r="H51" s="18">
        <v>2.1822999999999999E-2</v>
      </c>
      <c r="I51" s="18">
        <v>2.2748999999999998E-2</v>
      </c>
      <c r="J51" s="18">
        <v>2.401E-2</v>
      </c>
      <c r="K51" s="18">
        <v>2.1395000000000001E-2</v>
      </c>
      <c r="L51" s="18">
        <v>2.2332999999999999E-2</v>
      </c>
      <c r="M51" s="18">
        <v>2.3607E-2</v>
      </c>
      <c r="N51" s="18">
        <v>2.0971E-2</v>
      </c>
      <c r="O51" s="18">
        <v>2.1921E-2</v>
      </c>
      <c r="P51" s="18">
        <v>2.3206999999999998E-2</v>
      </c>
      <c r="Q51" s="18">
        <v>2.0551E-2</v>
      </c>
      <c r="R51" s="18">
        <v>2.1513000000000001E-2</v>
      </c>
      <c r="S51" s="18">
        <v>2.2811000000000001E-2</v>
      </c>
    </row>
    <row r="52" spans="1:19" x14ac:dyDescent="0.2">
      <c r="A52" s="17">
        <v>46275</v>
      </c>
      <c r="B52" s="18">
        <v>2.2667E-2</v>
      </c>
      <c r="C52" s="18">
        <v>2.3597E-2</v>
      </c>
      <c r="D52" s="18">
        <v>2.4868999999999999E-2</v>
      </c>
      <c r="E52" s="18">
        <v>2.2242000000000001E-2</v>
      </c>
      <c r="F52" s="18">
        <v>2.3154000000000001E-2</v>
      </c>
      <c r="G52" s="18">
        <v>2.4402E-2</v>
      </c>
      <c r="H52" s="18">
        <v>2.181E-2</v>
      </c>
      <c r="I52" s="18">
        <v>2.2734999999999998E-2</v>
      </c>
      <c r="J52" s="18">
        <v>2.3996E-2</v>
      </c>
      <c r="K52" s="18">
        <v>2.1382999999999999E-2</v>
      </c>
      <c r="L52" s="18">
        <v>2.232E-2</v>
      </c>
      <c r="M52" s="18">
        <v>2.3592999999999999E-2</v>
      </c>
      <c r="N52" s="18">
        <v>2.0958999999999998E-2</v>
      </c>
      <c r="O52" s="18">
        <v>2.1908E-2</v>
      </c>
      <c r="P52" s="18">
        <v>2.3193999999999999E-2</v>
      </c>
      <c r="Q52" s="18">
        <v>2.0539999999999999E-2</v>
      </c>
      <c r="R52" s="18">
        <v>2.1500999999999999E-2</v>
      </c>
      <c r="S52" s="18">
        <v>2.2799E-2</v>
      </c>
    </row>
    <row r="53" spans="1:19" x14ac:dyDescent="0.2">
      <c r="A53" s="17">
        <v>46276</v>
      </c>
      <c r="B53" s="18">
        <v>2.2653E-2</v>
      </c>
      <c r="C53" s="18">
        <v>2.3583E-2</v>
      </c>
      <c r="D53" s="18">
        <v>2.4854000000000001E-2</v>
      </c>
      <c r="E53" s="18">
        <v>2.2228000000000001E-2</v>
      </c>
      <c r="F53" s="18">
        <v>2.3140000000000001E-2</v>
      </c>
      <c r="G53" s="18">
        <v>2.4388E-2</v>
      </c>
      <c r="H53" s="18">
        <v>2.1797E-2</v>
      </c>
      <c r="I53" s="18">
        <v>2.2721999999999999E-2</v>
      </c>
      <c r="J53" s="18">
        <v>2.3982E-2</v>
      </c>
      <c r="K53" s="18">
        <v>2.137E-2</v>
      </c>
      <c r="L53" s="18">
        <v>2.2307E-2</v>
      </c>
      <c r="M53" s="18">
        <v>2.358E-2</v>
      </c>
      <c r="N53" s="18">
        <v>2.0948000000000001E-2</v>
      </c>
      <c r="O53" s="18">
        <v>2.1895999999999999E-2</v>
      </c>
      <c r="P53" s="18">
        <v>2.3181E-2</v>
      </c>
      <c r="Q53" s="18">
        <v>2.0528999999999999E-2</v>
      </c>
      <c r="R53" s="18">
        <v>2.1489000000000001E-2</v>
      </c>
      <c r="S53" s="18">
        <v>2.2786000000000001E-2</v>
      </c>
    </row>
    <row r="54" spans="1:19" x14ac:dyDescent="0.2">
      <c r="A54" s="17">
        <v>46277</v>
      </c>
      <c r="B54" s="18">
        <v>2.2638999999999999E-2</v>
      </c>
      <c r="C54" s="18">
        <v>2.3567999999999999E-2</v>
      </c>
      <c r="D54" s="18">
        <v>2.4839E-2</v>
      </c>
      <c r="E54" s="18">
        <v>2.2214000000000001E-2</v>
      </c>
      <c r="F54" s="18">
        <v>2.3126000000000001E-2</v>
      </c>
      <c r="G54" s="18">
        <v>2.4372999999999999E-2</v>
      </c>
      <c r="H54" s="18">
        <v>2.1784000000000001E-2</v>
      </c>
      <c r="I54" s="18">
        <v>2.2707999999999999E-2</v>
      </c>
      <c r="J54" s="18">
        <v>2.3968E-2</v>
      </c>
      <c r="K54" s="18">
        <v>2.1357999999999999E-2</v>
      </c>
      <c r="L54" s="18">
        <v>2.2294000000000001E-2</v>
      </c>
      <c r="M54" s="18">
        <v>2.3566E-2</v>
      </c>
      <c r="N54" s="18">
        <v>2.0936E-2</v>
      </c>
      <c r="O54" s="18">
        <v>2.1884000000000001E-2</v>
      </c>
      <c r="P54" s="18">
        <v>2.3168000000000001E-2</v>
      </c>
      <c r="Q54" s="18">
        <v>2.0518000000000002E-2</v>
      </c>
      <c r="R54" s="18">
        <v>2.1477E-2</v>
      </c>
      <c r="S54" s="18">
        <v>2.2773999999999999E-2</v>
      </c>
    </row>
    <row r="55" spans="1:19" x14ac:dyDescent="0.2">
      <c r="A55" s="17">
        <v>46278</v>
      </c>
      <c r="B55" s="18">
        <v>2.2624999999999999E-2</v>
      </c>
      <c r="C55" s="18">
        <v>2.3553999999999999E-2</v>
      </c>
      <c r="D55" s="18">
        <v>2.4823999999999999E-2</v>
      </c>
      <c r="E55" s="18">
        <v>2.2200999999999999E-2</v>
      </c>
      <c r="F55" s="18">
        <v>2.3112000000000001E-2</v>
      </c>
      <c r="G55" s="18">
        <v>2.4358000000000001E-2</v>
      </c>
      <c r="H55" s="18">
        <v>2.1770999999999999E-2</v>
      </c>
      <c r="I55" s="18">
        <v>2.2695E-2</v>
      </c>
      <c r="J55" s="18">
        <v>2.3952999999999999E-2</v>
      </c>
      <c r="K55" s="18">
        <v>2.1346E-2</v>
      </c>
      <c r="L55" s="18">
        <v>2.2280999999999999E-2</v>
      </c>
      <c r="M55" s="18">
        <v>2.3552E-2</v>
      </c>
      <c r="N55" s="18">
        <v>2.0924000000000002E-2</v>
      </c>
      <c r="O55" s="18">
        <v>2.1871999999999999E-2</v>
      </c>
      <c r="P55" s="18">
        <v>2.3154999999999999E-2</v>
      </c>
      <c r="Q55" s="18">
        <v>2.0506E-2</v>
      </c>
      <c r="R55" s="18">
        <v>2.1465999999999999E-2</v>
      </c>
      <c r="S55" s="18">
        <v>2.2761E-2</v>
      </c>
    </row>
    <row r="56" spans="1:19" x14ac:dyDescent="0.2">
      <c r="A56" s="17">
        <v>46279</v>
      </c>
      <c r="B56" s="18">
        <v>2.2612E-2</v>
      </c>
      <c r="C56" s="18">
        <v>2.3539999999999998E-2</v>
      </c>
      <c r="D56" s="18">
        <v>2.4808E-2</v>
      </c>
      <c r="E56" s="18">
        <v>2.2186999999999998E-2</v>
      </c>
      <c r="F56" s="18">
        <v>2.3098E-2</v>
      </c>
      <c r="G56" s="18">
        <v>2.4343E-2</v>
      </c>
      <c r="H56" s="18">
        <v>2.1758E-2</v>
      </c>
      <c r="I56" s="18">
        <v>2.2681E-2</v>
      </c>
      <c r="J56" s="18">
        <v>2.3938999999999998E-2</v>
      </c>
      <c r="K56" s="18">
        <v>2.1333000000000001E-2</v>
      </c>
      <c r="L56" s="18">
        <v>2.2268E-2</v>
      </c>
      <c r="M56" s="18">
        <v>2.3539000000000001E-2</v>
      </c>
      <c r="N56" s="18">
        <v>2.0912E-2</v>
      </c>
      <c r="O56" s="18">
        <v>2.1859E-2</v>
      </c>
      <c r="P56" s="18">
        <v>2.3141999999999999E-2</v>
      </c>
      <c r="Q56" s="18">
        <v>2.0494999999999999E-2</v>
      </c>
      <c r="R56" s="18">
        <v>2.1454000000000001E-2</v>
      </c>
      <c r="S56" s="18">
        <v>2.2748999999999998E-2</v>
      </c>
    </row>
    <row r="57" spans="1:19" x14ac:dyDescent="0.2">
      <c r="A57" s="17">
        <v>46280</v>
      </c>
      <c r="B57" s="18">
        <v>2.2598E-2</v>
      </c>
      <c r="C57" s="18">
        <v>2.3525000000000001E-2</v>
      </c>
      <c r="D57" s="18">
        <v>2.4792999999999999E-2</v>
      </c>
      <c r="E57" s="18">
        <v>2.2173999999999999E-2</v>
      </c>
      <c r="F57" s="18">
        <v>2.3084E-2</v>
      </c>
      <c r="G57" s="18">
        <v>2.4327999999999999E-2</v>
      </c>
      <c r="H57" s="18">
        <v>2.1745E-2</v>
      </c>
      <c r="I57" s="18">
        <v>2.2668000000000001E-2</v>
      </c>
      <c r="J57" s="18">
        <v>2.3924999999999998E-2</v>
      </c>
      <c r="K57" s="18">
        <v>2.1321E-2</v>
      </c>
      <c r="L57" s="18">
        <v>2.2256000000000001E-2</v>
      </c>
      <c r="M57" s="18">
        <v>2.3525000000000001E-2</v>
      </c>
      <c r="N57" s="18">
        <v>2.0900999999999999E-2</v>
      </c>
      <c r="O57" s="18">
        <v>2.1846999999999998E-2</v>
      </c>
      <c r="P57" s="18">
        <v>2.3129E-2</v>
      </c>
      <c r="Q57" s="18">
        <v>2.0483999999999999E-2</v>
      </c>
      <c r="R57" s="18">
        <v>2.1441999999999999E-2</v>
      </c>
      <c r="S57" s="18">
        <v>2.2737E-2</v>
      </c>
    </row>
    <row r="58" spans="1:19" x14ac:dyDescent="0.2">
      <c r="A58" s="17">
        <v>46281</v>
      </c>
      <c r="B58" s="18">
        <v>2.2584E-2</v>
      </c>
      <c r="C58" s="18">
        <v>2.3511000000000001E-2</v>
      </c>
      <c r="D58" s="18">
        <v>2.4778000000000001E-2</v>
      </c>
      <c r="E58" s="18">
        <v>2.2159999999999999E-2</v>
      </c>
      <c r="F58" s="18">
        <v>2.307E-2</v>
      </c>
      <c r="G58" s="18">
        <v>2.4313000000000001E-2</v>
      </c>
      <c r="H58" s="18">
        <v>2.1732999999999999E-2</v>
      </c>
      <c r="I58" s="18">
        <v>2.2654000000000001E-2</v>
      </c>
      <c r="J58" s="18">
        <v>2.3911000000000002E-2</v>
      </c>
      <c r="K58" s="18">
        <v>2.1309000000000002E-2</v>
      </c>
      <c r="L58" s="18">
        <v>2.2242999999999999E-2</v>
      </c>
      <c r="M58" s="18">
        <v>2.3512000000000002E-2</v>
      </c>
      <c r="N58" s="18">
        <v>2.0889000000000001E-2</v>
      </c>
      <c r="O58" s="18">
        <v>2.1835E-2</v>
      </c>
      <c r="P58" s="18">
        <v>2.3116000000000001E-2</v>
      </c>
      <c r="Q58" s="18">
        <v>2.0473000000000002E-2</v>
      </c>
      <c r="R58" s="18">
        <v>2.1430999999999999E-2</v>
      </c>
      <c r="S58" s="18">
        <v>2.2724000000000001E-2</v>
      </c>
    </row>
    <row r="59" spans="1:19" x14ac:dyDescent="0.2">
      <c r="A59" s="17">
        <v>46282</v>
      </c>
      <c r="B59" s="18">
        <v>2.257E-2</v>
      </c>
      <c r="C59" s="18">
        <v>2.3497000000000001E-2</v>
      </c>
      <c r="D59" s="18">
        <v>2.4763E-2</v>
      </c>
      <c r="E59" s="18">
        <v>2.2147E-2</v>
      </c>
      <c r="F59" s="18">
        <v>2.3056E-2</v>
      </c>
      <c r="G59" s="18">
        <v>2.4298E-2</v>
      </c>
      <c r="H59" s="18">
        <v>2.172E-2</v>
      </c>
      <c r="I59" s="18">
        <v>2.2641000000000001E-2</v>
      </c>
      <c r="J59" s="18">
        <v>2.3896000000000001E-2</v>
      </c>
      <c r="K59" s="18">
        <v>2.1295999999999999E-2</v>
      </c>
      <c r="L59" s="18">
        <v>2.223E-2</v>
      </c>
      <c r="M59" s="18">
        <v>2.3498000000000002E-2</v>
      </c>
      <c r="N59" s="18">
        <v>2.0877E-2</v>
      </c>
      <c r="O59" s="18">
        <v>2.1822000000000001E-2</v>
      </c>
      <c r="P59" s="18">
        <v>2.3102999999999999E-2</v>
      </c>
      <c r="Q59" s="18">
        <v>2.0462000000000001E-2</v>
      </c>
      <c r="R59" s="18">
        <v>2.1419000000000001E-2</v>
      </c>
      <c r="S59" s="18">
        <v>2.2712E-2</v>
      </c>
    </row>
    <row r="60" spans="1:19" x14ac:dyDescent="0.2">
      <c r="A60" s="17">
        <v>46283</v>
      </c>
      <c r="B60" s="18">
        <v>2.2556E-2</v>
      </c>
      <c r="C60" s="18">
        <v>2.3481999999999999E-2</v>
      </c>
      <c r="D60" s="18">
        <v>2.4747999999999999E-2</v>
      </c>
      <c r="E60" s="18">
        <v>2.2133E-2</v>
      </c>
      <c r="F60" s="18">
        <v>2.3042E-2</v>
      </c>
      <c r="G60" s="18">
        <v>2.4282999999999999E-2</v>
      </c>
      <c r="H60" s="18">
        <v>2.1707000000000001E-2</v>
      </c>
      <c r="I60" s="18">
        <v>2.2627000000000001E-2</v>
      </c>
      <c r="J60" s="18">
        <v>2.3882E-2</v>
      </c>
      <c r="K60" s="18">
        <v>2.1284000000000001E-2</v>
      </c>
      <c r="L60" s="18">
        <v>2.2217000000000001E-2</v>
      </c>
      <c r="M60" s="18">
        <v>2.3484000000000001E-2</v>
      </c>
      <c r="N60" s="18">
        <v>2.0865000000000002E-2</v>
      </c>
      <c r="O60" s="18">
        <v>2.181E-2</v>
      </c>
      <c r="P60" s="18">
        <v>2.3089999999999999E-2</v>
      </c>
      <c r="Q60" s="18">
        <v>2.0451E-2</v>
      </c>
      <c r="R60" s="18">
        <v>2.1406999999999999E-2</v>
      </c>
      <c r="S60" s="18">
        <v>2.2699E-2</v>
      </c>
    </row>
    <row r="61" spans="1:19" x14ac:dyDescent="0.2">
      <c r="A61" s="17">
        <v>46284</v>
      </c>
      <c r="B61" s="18">
        <v>2.2543000000000001E-2</v>
      </c>
      <c r="C61" s="18">
        <v>2.3467999999999999E-2</v>
      </c>
      <c r="D61" s="18">
        <v>2.4733000000000002E-2</v>
      </c>
      <c r="E61" s="18">
        <v>2.2120000000000001E-2</v>
      </c>
      <c r="F61" s="18">
        <v>2.3028E-2</v>
      </c>
      <c r="G61" s="18">
        <v>2.4268999999999999E-2</v>
      </c>
      <c r="H61" s="18">
        <v>2.1694000000000001E-2</v>
      </c>
      <c r="I61" s="18">
        <v>2.2613999999999999E-2</v>
      </c>
      <c r="J61" s="18">
        <v>2.3868E-2</v>
      </c>
      <c r="K61" s="18">
        <v>2.1271999999999999E-2</v>
      </c>
      <c r="L61" s="18">
        <v>2.2204000000000002E-2</v>
      </c>
      <c r="M61" s="18">
        <v>2.3470999999999999E-2</v>
      </c>
      <c r="N61" s="18">
        <v>2.0854000000000001E-2</v>
      </c>
      <c r="O61" s="18">
        <v>2.1798000000000001E-2</v>
      </c>
      <c r="P61" s="18">
        <v>2.3077E-2</v>
      </c>
      <c r="Q61" s="18">
        <v>2.0438999999999999E-2</v>
      </c>
      <c r="R61" s="18">
        <v>2.1395000000000001E-2</v>
      </c>
      <c r="S61" s="18">
        <v>2.2686999999999999E-2</v>
      </c>
    </row>
    <row r="62" spans="1:19" x14ac:dyDescent="0.2">
      <c r="A62" s="17">
        <v>46285</v>
      </c>
      <c r="B62" s="18">
        <v>2.2529E-2</v>
      </c>
      <c r="C62" s="18">
        <v>2.3453999999999999E-2</v>
      </c>
      <c r="D62" s="18">
        <v>2.4718E-2</v>
      </c>
      <c r="E62" s="18">
        <v>2.2106000000000001E-2</v>
      </c>
      <c r="F62" s="18">
        <v>2.3012999999999999E-2</v>
      </c>
      <c r="G62" s="18">
        <v>2.4254000000000001E-2</v>
      </c>
      <c r="H62" s="18">
        <v>2.1680999999999999E-2</v>
      </c>
      <c r="I62" s="18">
        <v>2.2601E-2</v>
      </c>
      <c r="J62" s="18">
        <v>2.3854E-2</v>
      </c>
      <c r="K62" s="18">
        <v>2.1260000000000001E-2</v>
      </c>
      <c r="L62" s="18">
        <v>2.2190999999999999E-2</v>
      </c>
      <c r="M62" s="18">
        <v>2.3456999999999999E-2</v>
      </c>
      <c r="N62" s="18">
        <v>2.0841999999999999E-2</v>
      </c>
      <c r="O62" s="18">
        <v>2.1786E-2</v>
      </c>
      <c r="P62" s="18">
        <v>2.3064000000000001E-2</v>
      </c>
      <c r="Q62" s="18">
        <v>2.0428000000000002E-2</v>
      </c>
      <c r="R62" s="18">
        <v>2.1384E-2</v>
      </c>
      <c r="S62" s="18">
        <v>2.2675000000000001E-2</v>
      </c>
    </row>
    <row r="63" spans="1:19" x14ac:dyDescent="0.2">
      <c r="A63" s="17">
        <v>46286</v>
      </c>
      <c r="B63" s="18">
        <v>2.2515E-2</v>
      </c>
      <c r="C63" s="18">
        <v>2.3439000000000002E-2</v>
      </c>
      <c r="D63" s="18">
        <v>2.4702000000000002E-2</v>
      </c>
      <c r="E63" s="18">
        <v>2.2093000000000002E-2</v>
      </c>
      <c r="F63" s="18">
        <v>2.2998999999999999E-2</v>
      </c>
      <c r="G63" s="18">
        <v>2.4239E-2</v>
      </c>
      <c r="H63" s="18">
        <v>2.1668E-2</v>
      </c>
      <c r="I63" s="18">
        <v>2.2586999999999999E-2</v>
      </c>
      <c r="J63" s="18">
        <v>2.384E-2</v>
      </c>
      <c r="K63" s="18">
        <v>2.1246999999999999E-2</v>
      </c>
      <c r="L63" s="18">
        <v>2.2178E-2</v>
      </c>
      <c r="M63" s="18">
        <v>2.3444E-2</v>
      </c>
      <c r="N63" s="18">
        <v>2.0830000000000001E-2</v>
      </c>
      <c r="O63" s="18">
        <v>2.1773000000000001E-2</v>
      </c>
      <c r="P63" s="18">
        <v>2.3050999999999999E-2</v>
      </c>
      <c r="Q63" s="18">
        <v>2.0417000000000001E-2</v>
      </c>
      <c r="R63" s="18">
        <v>2.1371999999999999E-2</v>
      </c>
      <c r="S63" s="18">
        <v>2.2662000000000002E-2</v>
      </c>
    </row>
    <row r="64" spans="1:19" x14ac:dyDescent="0.2">
      <c r="A64" s="17">
        <v>46287</v>
      </c>
      <c r="B64" s="18">
        <v>2.2501E-2</v>
      </c>
      <c r="C64" s="18">
        <v>2.3425000000000001E-2</v>
      </c>
      <c r="D64" s="18">
        <v>2.4687000000000001E-2</v>
      </c>
      <c r="E64" s="18">
        <v>2.2079000000000001E-2</v>
      </c>
      <c r="F64" s="18">
        <v>2.2984999999999998E-2</v>
      </c>
      <c r="G64" s="18">
        <v>2.4223999999999999E-2</v>
      </c>
      <c r="H64" s="18">
        <v>2.1655000000000001E-2</v>
      </c>
      <c r="I64" s="18">
        <v>2.2574E-2</v>
      </c>
      <c r="J64" s="18">
        <v>2.3824999999999999E-2</v>
      </c>
      <c r="K64" s="18">
        <v>2.1235E-2</v>
      </c>
      <c r="L64" s="18">
        <v>2.2166000000000002E-2</v>
      </c>
      <c r="M64" s="18">
        <v>2.3429999999999999E-2</v>
      </c>
      <c r="N64" s="18">
        <v>2.0819000000000001E-2</v>
      </c>
      <c r="O64" s="18">
        <v>2.1760999999999999E-2</v>
      </c>
      <c r="P64" s="18">
        <v>2.3037999999999999E-2</v>
      </c>
      <c r="Q64" s="18">
        <v>2.0406000000000001E-2</v>
      </c>
      <c r="R64" s="18">
        <v>2.1360000000000001E-2</v>
      </c>
      <c r="S64" s="18">
        <v>2.265E-2</v>
      </c>
    </row>
    <row r="65" spans="1:19" x14ac:dyDescent="0.2">
      <c r="A65" s="17">
        <v>46288</v>
      </c>
      <c r="B65" s="18">
        <v>2.2488000000000001E-2</v>
      </c>
      <c r="C65" s="18">
        <v>2.3411000000000001E-2</v>
      </c>
      <c r="D65" s="18">
        <v>2.4671999999999999E-2</v>
      </c>
      <c r="E65" s="18">
        <v>2.2065999999999999E-2</v>
      </c>
      <c r="F65" s="18">
        <v>2.2970999999999998E-2</v>
      </c>
      <c r="G65" s="18">
        <v>2.4209000000000001E-2</v>
      </c>
      <c r="H65" s="18">
        <v>2.1642000000000002E-2</v>
      </c>
      <c r="I65" s="18">
        <v>2.256E-2</v>
      </c>
      <c r="J65" s="18">
        <v>2.3810999999999999E-2</v>
      </c>
      <c r="K65" s="18">
        <v>2.1222999999999999E-2</v>
      </c>
      <c r="L65" s="18">
        <v>2.2152999999999999E-2</v>
      </c>
      <c r="M65" s="18">
        <v>2.3417E-2</v>
      </c>
      <c r="N65" s="18">
        <v>2.0806999999999999E-2</v>
      </c>
      <c r="O65" s="18">
        <v>2.1749000000000001E-2</v>
      </c>
      <c r="P65" s="18">
        <v>2.3025E-2</v>
      </c>
      <c r="Q65" s="18">
        <v>2.0395E-2</v>
      </c>
      <c r="R65" s="18">
        <v>2.1349E-2</v>
      </c>
      <c r="S65" s="18">
        <v>2.2637999999999998E-2</v>
      </c>
    </row>
    <row r="66" spans="1:19" x14ac:dyDescent="0.2">
      <c r="A66" s="17">
        <v>46289</v>
      </c>
      <c r="B66" s="18">
        <v>2.2474000000000001E-2</v>
      </c>
      <c r="C66" s="18">
        <v>2.3396E-2</v>
      </c>
      <c r="D66" s="18">
        <v>2.4656999999999998E-2</v>
      </c>
      <c r="E66" s="18">
        <v>2.2051999999999999E-2</v>
      </c>
      <c r="F66" s="18">
        <v>2.2957000000000002E-2</v>
      </c>
      <c r="G66" s="18">
        <v>2.4195000000000001E-2</v>
      </c>
      <c r="H66" s="18">
        <v>2.1628999999999999E-2</v>
      </c>
      <c r="I66" s="18">
        <v>2.2547000000000001E-2</v>
      </c>
      <c r="J66" s="18">
        <v>2.3796999999999999E-2</v>
      </c>
      <c r="K66" s="18">
        <v>2.121E-2</v>
      </c>
      <c r="L66" s="18">
        <v>2.214E-2</v>
      </c>
      <c r="M66" s="18">
        <v>2.3403E-2</v>
      </c>
      <c r="N66" s="18">
        <v>2.0795000000000001E-2</v>
      </c>
      <c r="O66" s="18">
        <v>2.1736999999999999E-2</v>
      </c>
      <c r="P66" s="18">
        <v>2.3012000000000001E-2</v>
      </c>
      <c r="Q66" s="18">
        <v>2.0383999999999999E-2</v>
      </c>
      <c r="R66" s="18">
        <v>2.1336999999999998E-2</v>
      </c>
      <c r="S66" s="18">
        <v>2.2624999999999999E-2</v>
      </c>
    </row>
    <row r="67" spans="1:19" x14ac:dyDescent="0.2">
      <c r="A67" s="17">
        <v>46290</v>
      </c>
      <c r="B67" s="18">
        <v>2.2460000000000001E-2</v>
      </c>
      <c r="C67" s="18">
        <v>2.3382E-2</v>
      </c>
      <c r="D67" s="18">
        <v>2.4642000000000001E-2</v>
      </c>
      <c r="E67" s="18">
        <v>2.2039E-2</v>
      </c>
      <c r="F67" s="18">
        <v>2.2943000000000002E-2</v>
      </c>
      <c r="G67" s="18">
        <v>2.418E-2</v>
      </c>
      <c r="H67" s="18">
        <v>2.1617000000000001E-2</v>
      </c>
      <c r="I67" s="18">
        <v>2.2533000000000001E-2</v>
      </c>
      <c r="J67" s="18">
        <v>2.3782999999999999E-2</v>
      </c>
      <c r="K67" s="18">
        <v>2.1198000000000002E-2</v>
      </c>
      <c r="L67" s="18">
        <v>2.2127000000000001E-2</v>
      </c>
      <c r="M67" s="18">
        <v>2.3390000000000001E-2</v>
      </c>
      <c r="N67" s="18">
        <v>2.0782999999999999E-2</v>
      </c>
      <c r="O67" s="18">
        <v>2.1725000000000001E-2</v>
      </c>
      <c r="P67" s="18">
        <v>2.3E-2</v>
      </c>
      <c r="Q67" s="18">
        <v>2.0372999999999999E-2</v>
      </c>
      <c r="R67" s="18">
        <v>2.1326000000000001E-2</v>
      </c>
      <c r="S67" s="18">
        <v>2.2613000000000001E-2</v>
      </c>
    </row>
    <row r="68" spans="1:19" x14ac:dyDescent="0.2">
      <c r="A68" s="17">
        <v>46291</v>
      </c>
      <c r="B68" s="18">
        <v>2.2446000000000001E-2</v>
      </c>
      <c r="C68" s="18">
        <v>2.3368E-2</v>
      </c>
      <c r="D68" s="18">
        <v>2.4627E-2</v>
      </c>
      <c r="E68" s="18">
        <v>2.2024999999999999E-2</v>
      </c>
      <c r="F68" s="18">
        <v>2.2929000000000001E-2</v>
      </c>
      <c r="G68" s="18">
        <v>2.4164999999999999E-2</v>
      </c>
      <c r="H68" s="18">
        <v>2.1604000000000002E-2</v>
      </c>
      <c r="I68" s="18">
        <v>2.2519999999999998E-2</v>
      </c>
      <c r="J68" s="18">
        <v>2.3768999999999998E-2</v>
      </c>
      <c r="K68" s="18">
        <v>2.1186E-2</v>
      </c>
      <c r="L68" s="18">
        <v>2.2114000000000002E-2</v>
      </c>
      <c r="M68" s="18">
        <v>2.3376000000000001E-2</v>
      </c>
      <c r="N68" s="18">
        <v>2.0771999999999999E-2</v>
      </c>
      <c r="O68" s="18">
        <v>2.1711999999999999E-2</v>
      </c>
      <c r="P68" s="18">
        <v>2.2987E-2</v>
      </c>
      <c r="Q68" s="18">
        <v>2.0361000000000001E-2</v>
      </c>
      <c r="R68" s="18">
        <v>2.1314E-2</v>
      </c>
      <c r="S68" s="18">
        <v>2.2601E-2</v>
      </c>
    </row>
    <row r="69" spans="1:19" x14ac:dyDescent="0.2">
      <c r="A69" s="17">
        <v>46292</v>
      </c>
      <c r="B69" s="18">
        <v>2.2433000000000002E-2</v>
      </c>
      <c r="C69" s="18">
        <v>2.3352999999999999E-2</v>
      </c>
      <c r="D69" s="18">
        <v>2.4611999999999998E-2</v>
      </c>
      <c r="E69" s="18">
        <v>2.2012E-2</v>
      </c>
      <c r="F69" s="18">
        <v>2.2915000000000001E-2</v>
      </c>
      <c r="G69" s="18">
        <v>2.4150000000000001E-2</v>
      </c>
      <c r="H69" s="18">
        <v>2.1590999999999999E-2</v>
      </c>
      <c r="I69" s="18">
        <v>2.2506999999999999E-2</v>
      </c>
      <c r="J69" s="18">
        <v>2.3754999999999998E-2</v>
      </c>
      <c r="K69" s="18">
        <v>2.1173999999999998E-2</v>
      </c>
      <c r="L69" s="18">
        <v>2.2102E-2</v>
      </c>
      <c r="M69" s="18">
        <v>2.3362999999999998E-2</v>
      </c>
      <c r="N69" s="18">
        <v>2.0760000000000001E-2</v>
      </c>
      <c r="O69" s="18">
        <v>2.1700000000000001E-2</v>
      </c>
      <c r="P69" s="18">
        <v>2.2974000000000001E-2</v>
      </c>
      <c r="Q69" s="18">
        <v>2.035E-2</v>
      </c>
      <c r="R69" s="18">
        <v>2.1302000000000001E-2</v>
      </c>
      <c r="S69" s="18">
        <v>2.2588E-2</v>
      </c>
    </row>
    <row r="70" spans="1:19" x14ac:dyDescent="0.2">
      <c r="A70" s="17">
        <v>46293</v>
      </c>
      <c r="B70" s="18">
        <v>2.2419000000000001E-2</v>
      </c>
      <c r="C70" s="18">
        <v>2.3338999999999999E-2</v>
      </c>
      <c r="D70" s="18">
        <v>2.4597000000000001E-2</v>
      </c>
      <c r="E70" s="18">
        <v>2.1998E-2</v>
      </c>
      <c r="F70" s="18">
        <v>2.2901000000000001E-2</v>
      </c>
      <c r="G70" s="18">
        <v>2.4136000000000001E-2</v>
      </c>
      <c r="H70" s="18">
        <v>2.1578E-2</v>
      </c>
      <c r="I70" s="18">
        <v>2.2492999999999999E-2</v>
      </c>
      <c r="J70" s="18">
        <v>2.3741000000000002E-2</v>
      </c>
      <c r="K70" s="18">
        <v>2.1160999999999999E-2</v>
      </c>
      <c r="L70" s="18">
        <v>2.2089000000000001E-2</v>
      </c>
      <c r="M70" s="18">
        <v>2.3349000000000002E-2</v>
      </c>
      <c r="N70" s="18">
        <v>2.0747999999999999E-2</v>
      </c>
      <c r="O70" s="18">
        <v>2.1687999999999999E-2</v>
      </c>
      <c r="P70" s="18">
        <v>2.2960999999999999E-2</v>
      </c>
      <c r="Q70" s="18">
        <v>2.0338999999999999E-2</v>
      </c>
      <c r="R70" s="18">
        <v>2.1291000000000001E-2</v>
      </c>
      <c r="S70" s="18">
        <v>2.2575999999999999E-2</v>
      </c>
    </row>
    <row r="71" spans="1:19" x14ac:dyDescent="0.2">
      <c r="A71" s="17">
        <v>46294</v>
      </c>
      <c r="B71" s="18">
        <v>2.2405000000000001E-2</v>
      </c>
      <c r="C71" s="18">
        <v>2.3324999999999999E-2</v>
      </c>
      <c r="D71" s="18">
        <v>2.4582E-2</v>
      </c>
      <c r="E71" s="18">
        <v>2.1985000000000001E-2</v>
      </c>
      <c r="F71" s="18">
        <v>2.2887000000000001E-2</v>
      </c>
      <c r="G71" s="18">
        <v>2.4121E-2</v>
      </c>
      <c r="H71" s="18">
        <v>2.1565000000000001E-2</v>
      </c>
      <c r="I71" s="18">
        <v>2.248E-2</v>
      </c>
      <c r="J71" s="18">
        <v>2.3727000000000002E-2</v>
      </c>
      <c r="K71" s="18">
        <v>2.1149000000000001E-2</v>
      </c>
      <c r="L71" s="18">
        <v>2.2075999999999998E-2</v>
      </c>
      <c r="M71" s="18">
        <v>2.3335999999999999E-2</v>
      </c>
      <c r="N71" s="18">
        <v>2.0736999999999998E-2</v>
      </c>
      <c r="O71" s="18">
        <v>2.1676000000000001E-2</v>
      </c>
      <c r="P71" s="18">
        <v>2.2948E-2</v>
      </c>
      <c r="Q71" s="18">
        <v>2.0327999999999999E-2</v>
      </c>
      <c r="R71" s="18">
        <v>2.1278999999999999E-2</v>
      </c>
      <c r="S71" s="18">
        <v>2.2564000000000001E-2</v>
      </c>
    </row>
    <row r="72" spans="1:19" x14ac:dyDescent="0.2">
      <c r="A72" s="17">
        <v>46295</v>
      </c>
      <c r="B72" s="18">
        <v>2.2391999999999999E-2</v>
      </c>
      <c r="C72" s="18">
        <v>2.3310999999999998E-2</v>
      </c>
      <c r="D72" s="18">
        <v>2.4566999999999999E-2</v>
      </c>
      <c r="E72" s="18">
        <v>2.1971000000000001E-2</v>
      </c>
      <c r="F72" s="18">
        <v>2.2873000000000001E-2</v>
      </c>
      <c r="G72" s="18">
        <v>2.4105999999999999E-2</v>
      </c>
      <c r="H72" s="18">
        <v>2.1552000000000002E-2</v>
      </c>
      <c r="I72" s="18">
        <v>2.2467000000000001E-2</v>
      </c>
      <c r="J72" s="18">
        <v>2.3712E-2</v>
      </c>
      <c r="K72" s="18">
        <v>2.1137E-2</v>
      </c>
      <c r="L72" s="18">
        <v>2.2062999999999999E-2</v>
      </c>
      <c r="M72" s="18">
        <v>2.3321999999999999E-2</v>
      </c>
      <c r="N72" s="18">
        <v>2.0725E-2</v>
      </c>
      <c r="O72" s="18">
        <v>2.1663999999999999E-2</v>
      </c>
      <c r="P72" s="18">
        <v>2.2935000000000001E-2</v>
      </c>
      <c r="Q72" s="18">
        <v>2.0317000000000002E-2</v>
      </c>
      <c r="R72" s="18">
        <v>2.1267000000000001E-2</v>
      </c>
      <c r="S72" s="18">
        <v>2.2551000000000002E-2</v>
      </c>
    </row>
    <row r="73" spans="1:19" x14ac:dyDescent="0.2">
      <c r="A73" s="17">
        <v>46296</v>
      </c>
      <c r="B73" s="18">
        <v>2.2377999999999999E-2</v>
      </c>
      <c r="C73" s="18">
        <v>2.3296000000000001E-2</v>
      </c>
      <c r="D73" s="18">
        <v>2.4552000000000001E-2</v>
      </c>
      <c r="E73" s="18">
        <v>2.1957999999999998E-2</v>
      </c>
      <c r="F73" s="18">
        <v>2.2859000000000001E-2</v>
      </c>
      <c r="G73" s="18">
        <v>2.4091000000000001E-2</v>
      </c>
      <c r="H73" s="18">
        <v>2.154E-2</v>
      </c>
      <c r="I73" s="18">
        <v>2.2453000000000001E-2</v>
      </c>
      <c r="J73" s="18">
        <v>2.3698E-2</v>
      </c>
      <c r="K73" s="18">
        <v>2.1125000000000001E-2</v>
      </c>
      <c r="L73" s="18">
        <v>2.2051000000000001E-2</v>
      </c>
      <c r="M73" s="18">
        <v>2.3309E-2</v>
      </c>
      <c r="N73" s="18">
        <v>2.0712999999999999E-2</v>
      </c>
      <c r="O73" s="18">
        <v>2.1651E-2</v>
      </c>
      <c r="P73" s="18">
        <v>2.2922000000000001E-2</v>
      </c>
      <c r="Q73" s="18">
        <v>2.0306000000000001E-2</v>
      </c>
      <c r="R73" s="18">
        <v>2.1256000000000001E-2</v>
      </c>
      <c r="S73" s="18">
        <v>2.2539E-2</v>
      </c>
    </row>
    <row r="74" spans="1:19" x14ac:dyDescent="0.2">
      <c r="A74" s="17">
        <v>46297</v>
      </c>
      <c r="B74" s="18">
        <v>2.2792E-2</v>
      </c>
      <c r="C74" s="18">
        <v>2.3727000000000002E-2</v>
      </c>
      <c r="D74" s="18">
        <v>2.5006E-2</v>
      </c>
      <c r="E74" s="18">
        <v>2.2363999999999998E-2</v>
      </c>
      <c r="F74" s="18">
        <v>2.3282000000000001E-2</v>
      </c>
      <c r="G74" s="18">
        <v>2.4537E-2</v>
      </c>
      <c r="H74" s="18">
        <v>2.1926999999999999E-2</v>
      </c>
      <c r="I74" s="18">
        <v>2.2856999999999999E-2</v>
      </c>
      <c r="J74" s="18">
        <v>2.4125000000000001E-2</v>
      </c>
      <c r="K74" s="18">
        <v>2.1493999999999999E-2</v>
      </c>
      <c r="L74" s="18">
        <v>2.2436000000000001E-2</v>
      </c>
      <c r="M74" s="18">
        <v>2.3716000000000001E-2</v>
      </c>
      <c r="N74" s="18">
        <v>2.1066000000000001E-2</v>
      </c>
      <c r="O74" s="18">
        <v>2.2020000000000001E-2</v>
      </c>
      <c r="P74" s="18">
        <v>2.3311999999999999E-2</v>
      </c>
      <c r="Q74" s="18">
        <v>2.0641E-2</v>
      </c>
      <c r="R74" s="18">
        <v>2.1607000000000001E-2</v>
      </c>
      <c r="S74" s="18">
        <v>2.2911000000000001E-2</v>
      </c>
    </row>
    <row r="75" spans="1:19" x14ac:dyDescent="0.2">
      <c r="A75" s="17">
        <v>46298</v>
      </c>
      <c r="B75" s="18">
        <v>2.2778E-2</v>
      </c>
      <c r="C75" s="18">
        <v>2.3713000000000001E-2</v>
      </c>
      <c r="D75" s="18">
        <v>2.4990999999999999E-2</v>
      </c>
      <c r="E75" s="18">
        <v>2.2350999999999999E-2</v>
      </c>
      <c r="F75" s="18">
        <v>2.3268E-2</v>
      </c>
      <c r="G75" s="18">
        <v>2.4521999999999999E-2</v>
      </c>
      <c r="H75" s="18">
        <v>2.1913999999999999E-2</v>
      </c>
      <c r="I75" s="18">
        <v>2.2844E-2</v>
      </c>
      <c r="J75" s="18">
        <v>2.4111E-2</v>
      </c>
      <c r="K75" s="18">
        <v>2.1482000000000001E-2</v>
      </c>
      <c r="L75" s="18">
        <v>2.2422999999999998E-2</v>
      </c>
      <c r="M75" s="18">
        <v>2.3702999999999998E-2</v>
      </c>
      <c r="N75" s="18">
        <v>2.1054E-2</v>
      </c>
      <c r="O75" s="18">
        <v>2.2006999999999999E-2</v>
      </c>
      <c r="P75" s="18">
        <v>2.3299E-2</v>
      </c>
      <c r="Q75" s="18">
        <v>2.0629999999999999E-2</v>
      </c>
      <c r="R75" s="18">
        <v>2.1595E-2</v>
      </c>
      <c r="S75" s="18">
        <v>2.2898000000000002E-2</v>
      </c>
    </row>
    <row r="76" spans="1:19" x14ac:dyDescent="0.2">
      <c r="A76" s="17">
        <v>46299</v>
      </c>
      <c r="B76" s="18">
        <v>2.2764E-2</v>
      </c>
      <c r="C76" s="18">
        <v>2.3698E-2</v>
      </c>
      <c r="D76" s="18">
        <v>2.4976000000000002E-2</v>
      </c>
      <c r="E76" s="18">
        <v>2.2336999999999999E-2</v>
      </c>
      <c r="F76" s="18">
        <v>2.3254E-2</v>
      </c>
      <c r="G76" s="18">
        <v>2.4507000000000001E-2</v>
      </c>
      <c r="H76" s="18">
        <v>2.1901E-2</v>
      </c>
      <c r="I76" s="18">
        <v>2.283E-2</v>
      </c>
      <c r="J76" s="18">
        <v>2.4095999999999999E-2</v>
      </c>
      <c r="K76" s="18">
        <v>2.147E-2</v>
      </c>
      <c r="L76" s="18">
        <v>2.2411E-2</v>
      </c>
      <c r="M76" s="18">
        <v>2.3689000000000002E-2</v>
      </c>
      <c r="N76" s="18">
        <v>2.1042000000000002E-2</v>
      </c>
      <c r="O76" s="18">
        <v>2.1995000000000001E-2</v>
      </c>
      <c r="P76" s="18">
        <v>2.3286000000000001E-2</v>
      </c>
      <c r="Q76" s="18">
        <v>2.0618999999999998E-2</v>
      </c>
      <c r="R76" s="18">
        <v>2.1583000000000001E-2</v>
      </c>
      <c r="S76" s="18">
        <v>2.2886E-2</v>
      </c>
    </row>
    <row r="77" spans="1:19" x14ac:dyDescent="0.2">
      <c r="A77" s="17">
        <v>46300</v>
      </c>
      <c r="B77" s="18">
        <v>2.2749999999999999E-2</v>
      </c>
      <c r="C77" s="18">
        <v>2.3684E-2</v>
      </c>
      <c r="D77" s="18">
        <v>2.496E-2</v>
      </c>
      <c r="E77" s="18">
        <v>2.2322999999999999E-2</v>
      </c>
      <c r="F77" s="18">
        <v>2.324E-2</v>
      </c>
      <c r="G77" s="18">
        <v>2.4492E-2</v>
      </c>
      <c r="H77" s="18">
        <v>2.1888000000000001E-2</v>
      </c>
      <c r="I77" s="18">
        <v>2.2817E-2</v>
      </c>
      <c r="J77" s="18">
        <v>2.4081999999999999E-2</v>
      </c>
      <c r="K77" s="18">
        <v>2.1457E-2</v>
      </c>
      <c r="L77" s="18">
        <v>2.2398000000000001E-2</v>
      </c>
      <c r="M77" s="18">
        <v>2.3675000000000002E-2</v>
      </c>
      <c r="N77" s="18">
        <v>2.103E-2</v>
      </c>
      <c r="O77" s="18">
        <v>2.1982000000000002E-2</v>
      </c>
      <c r="P77" s="18">
        <v>2.3272999999999999E-2</v>
      </c>
      <c r="Q77" s="18">
        <v>2.0607E-2</v>
      </c>
      <c r="R77" s="18">
        <v>2.1571E-2</v>
      </c>
      <c r="S77" s="18">
        <v>2.2873000000000001E-2</v>
      </c>
    </row>
    <row r="78" spans="1:19" x14ac:dyDescent="0.2">
      <c r="A78" s="17">
        <v>46301</v>
      </c>
      <c r="B78" s="18">
        <v>2.2735999999999999E-2</v>
      </c>
      <c r="C78" s="18">
        <v>2.3668999999999999E-2</v>
      </c>
      <c r="D78" s="18">
        <v>2.4944999999999998E-2</v>
      </c>
      <c r="E78" s="18">
        <v>2.231E-2</v>
      </c>
      <c r="F78" s="18">
        <v>2.3224999999999999E-2</v>
      </c>
      <c r="G78" s="18">
        <v>2.4476999999999999E-2</v>
      </c>
      <c r="H78" s="18">
        <v>2.1874999999999999E-2</v>
      </c>
      <c r="I78" s="18">
        <v>2.2803E-2</v>
      </c>
      <c r="J78" s="18">
        <v>2.4067999999999999E-2</v>
      </c>
      <c r="K78" s="18">
        <v>2.1444999999999999E-2</v>
      </c>
      <c r="L78" s="18">
        <v>2.2384999999999999E-2</v>
      </c>
      <c r="M78" s="18">
        <v>2.3661999999999999E-2</v>
      </c>
      <c r="N78" s="18">
        <v>2.1017999999999998E-2</v>
      </c>
      <c r="O78" s="18">
        <v>2.197E-2</v>
      </c>
      <c r="P78" s="18">
        <v>2.3258999999999998E-2</v>
      </c>
      <c r="Q78" s="18">
        <v>2.0596E-2</v>
      </c>
      <c r="R78" s="18">
        <v>2.1559999999999999E-2</v>
      </c>
      <c r="S78" s="18">
        <v>2.2860999999999999E-2</v>
      </c>
    </row>
    <row r="79" spans="1:19" x14ac:dyDescent="0.2">
      <c r="A79" s="17">
        <v>46302</v>
      </c>
      <c r="B79" s="18">
        <v>2.2721999999999999E-2</v>
      </c>
      <c r="C79" s="18">
        <v>2.3654999999999999E-2</v>
      </c>
      <c r="D79" s="18">
        <v>2.4930000000000001E-2</v>
      </c>
      <c r="E79" s="18">
        <v>2.2296E-2</v>
      </c>
      <c r="F79" s="18">
        <v>2.3210999999999999E-2</v>
      </c>
      <c r="G79" s="18">
        <v>2.4462000000000001E-2</v>
      </c>
      <c r="H79" s="18">
        <v>2.1861999999999999E-2</v>
      </c>
      <c r="I79" s="18">
        <v>2.2789E-2</v>
      </c>
      <c r="J79" s="18">
        <v>2.4053000000000001E-2</v>
      </c>
      <c r="K79" s="18">
        <v>2.1432E-2</v>
      </c>
      <c r="L79" s="18">
        <v>2.2372E-2</v>
      </c>
      <c r="M79" s="18">
        <v>2.3647999999999999E-2</v>
      </c>
      <c r="N79" s="18">
        <v>2.1007000000000001E-2</v>
      </c>
      <c r="O79" s="18">
        <v>2.1957999999999998E-2</v>
      </c>
      <c r="P79" s="18">
        <v>2.3245999999999999E-2</v>
      </c>
      <c r="Q79" s="18">
        <v>2.0584999999999999E-2</v>
      </c>
      <c r="R79" s="18">
        <v>2.1548000000000001E-2</v>
      </c>
      <c r="S79" s="18">
        <v>2.2848E-2</v>
      </c>
    </row>
    <row r="80" spans="1:19" x14ac:dyDescent="0.2">
      <c r="A80" s="17">
        <v>46303</v>
      </c>
      <c r="B80" s="18">
        <v>2.2709E-2</v>
      </c>
      <c r="C80" s="18">
        <v>2.3640999999999999E-2</v>
      </c>
      <c r="D80" s="18">
        <v>2.4915E-2</v>
      </c>
      <c r="E80" s="18">
        <v>2.2282E-2</v>
      </c>
      <c r="F80" s="18">
        <v>2.3196999999999999E-2</v>
      </c>
      <c r="G80" s="18">
        <v>2.4447E-2</v>
      </c>
      <c r="H80" s="18">
        <v>2.1849E-2</v>
      </c>
      <c r="I80" s="18">
        <v>2.2776000000000001E-2</v>
      </c>
      <c r="J80" s="18">
        <v>2.4039000000000001E-2</v>
      </c>
      <c r="K80" s="18">
        <v>2.1420000000000002E-2</v>
      </c>
      <c r="L80" s="18">
        <v>2.2359E-2</v>
      </c>
      <c r="M80" s="18">
        <v>2.3633999999999999E-2</v>
      </c>
      <c r="N80" s="18">
        <v>2.0995E-2</v>
      </c>
      <c r="O80" s="18">
        <v>2.1944999999999999E-2</v>
      </c>
      <c r="P80" s="18">
        <v>2.3233E-2</v>
      </c>
      <c r="Q80" s="18">
        <v>2.0573999999999999E-2</v>
      </c>
      <c r="R80" s="18">
        <v>2.1536E-2</v>
      </c>
      <c r="S80" s="18">
        <v>2.2835999999999999E-2</v>
      </c>
    </row>
    <row r="81" spans="1:19" x14ac:dyDescent="0.2">
      <c r="A81" s="17">
        <v>46304</v>
      </c>
      <c r="B81" s="18">
        <v>2.2695E-2</v>
      </c>
      <c r="C81" s="18">
        <v>2.3626000000000001E-2</v>
      </c>
      <c r="D81" s="18">
        <v>2.4899000000000001E-2</v>
      </c>
      <c r="E81" s="18">
        <v>2.2269000000000001E-2</v>
      </c>
      <c r="F81" s="18">
        <v>2.3182999999999999E-2</v>
      </c>
      <c r="G81" s="18">
        <v>2.4431999999999999E-2</v>
      </c>
      <c r="H81" s="18">
        <v>2.1836000000000001E-2</v>
      </c>
      <c r="I81" s="18">
        <v>2.2762000000000001E-2</v>
      </c>
      <c r="J81" s="18">
        <v>2.4025000000000001E-2</v>
      </c>
      <c r="K81" s="18">
        <v>2.1408E-2</v>
      </c>
      <c r="L81" s="18">
        <v>2.2346000000000001E-2</v>
      </c>
      <c r="M81" s="18">
        <v>2.3621E-2</v>
      </c>
      <c r="N81" s="18">
        <v>2.0983000000000002E-2</v>
      </c>
      <c r="O81" s="18">
        <v>2.1933000000000001E-2</v>
      </c>
      <c r="P81" s="18">
        <v>2.3220000000000001E-2</v>
      </c>
      <c r="Q81" s="18">
        <v>2.0562E-2</v>
      </c>
      <c r="R81" s="18">
        <v>2.1524000000000001E-2</v>
      </c>
      <c r="S81" s="18">
        <v>2.2824000000000001E-2</v>
      </c>
    </row>
    <row r="82" spans="1:19" x14ac:dyDescent="0.2">
      <c r="A82" s="17">
        <v>46305</v>
      </c>
      <c r="B82" s="18">
        <v>2.2681E-2</v>
      </c>
      <c r="C82" s="18">
        <v>2.3612000000000001E-2</v>
      </c>
      <c r="D82" s="18">
        <v>2.4884E-2</v>
      </c>
      <c r="E82" s="18">
        <v>2.2255E-2</v>
      </c>
      <c r="F82" s="18">
        <v>2.3168999999999999E-2</v>
      </c>
      <c r="G82" s="18">
        <v>2.4417000000000001E-2</v>
      </c>
      <c r="H82" s="18">
        <v>2.1822999999999999E-2</v>
      </c>
      <c r="I82" s="18">
        <v>2.2748999999999998E-2</v>
      </c>
      <c r="J82" s="18">
        <v>2.401E-2</v>
      </c>
      <c r="K82" s="18">
        <v>2.1395000000000001E-2</v>
      </c>
      <c r="L82" s="18">
        <v>2.2332999999999999E-2</v>
      </c>
      <c r="M82" s="18">
        <v>2.3607E-2</v>
      </c>
      <c r="N82" s="18">
        <v>2.0971E-2</v>
      </c>
      <c r="O82" s="18">
        <v>2.1921E-2</v>
      </c>
      <c r="P82" s="18">
        <v>2.3206999999999998E-2</v>
      </c>
      <c r="Q82" s="18">
        <v>2.0551E-2</v>
      </c>
      <c r="R82" s="18">
        <v>2.1513000000000001E-2</v>
      </c>
      <c r="S82" s="18">
        <v>2.2811000000000001E-2</v>
      </c>
    </row>
    <row r="83" spans="1:19" x14ac:dyDescent="0.2">
      <c r="A83" s="17">
        <v>46306</v>
      </c>
      <c r="B83" s="18">
        <v>2.2667E-2</v>
      </c>
      <c r="C83" s="18">
        <v>2.3597E-2</v>
      </c>
      <c r="D83" s="18">
        <v>2.4868999999999999E-2</v>
      </c>
      <c r="E83" s="18">
        <v>2.2242000000000001E-2</v>
      </c>
      <c r="F83" s="18">
        <v>2.3154000000000001E-2</v>
      </c>
      <c r="G83" s="18">
        <v>2.4402E-2</v>
      </c>
      <c r="H83" s="18">
        <v>2.181E-2</v>
      </c>
      <c r="I83" s="18">
        <v>2.2734999999999998E-2</v>
      </c>
      <c r="J83" s="18">
        <v>2.3996E-2</v>
      </c>
      <c r="K83" s="18">
        <v>2.1382999999999999E-2</v>
      </c>
      <c r="L83" s="18">
        <v>2.232E-2</v>
      </c>
      <c r="M83" s="18">
        <v>2.3592999999999999E-2</v>
      </c>
      <c r="N83" s="18">
        <v>2.0958999999999998E-2</v>
      </c>
      <c r="O83" s="18">
        <v>2.1908E-2</v>
      </c>
      <c r="P83" s="18">
        <v>2.3193999999999999E-2</v>
      </c>
      <c r="Q83" s="18">
        <v>2.0539999999999999E-2</v>
      </c>
      <c r="R83" s="18">
        <v>2.1500999999999999E-2</v>
      </c>
      <c r="S83" s="18">
        <v>2.2799E-2</v>
      </c>
    </row>
    <row r="84" spans="1:19" x14ac:dyDescent="0.2">
      <c r="A84" s="17">
        <v>46307</v>
      </c>
      <c r="B84" s="18">
        <v>2.2653E-2</v>
      </c>
      <c r="C84" s="18">
        <v>2.3583E-2</v>
      </c>
      <c r="D84" s="18">
        <v>2.4854000000000001E-2</v>
      </c>
      <c r="E84" s="18">
        <v>2.2228000000000001E-2</v>
      </c>
      <c r="F84" s="18">
        <v>2.3140000000000001E-2</v>
      </c>
      <c r="G84" s="18">
        <v>2.4388E-2</v>
      </c>
      <c r="H84" s="18">
        <v>2.1797E-2</v>
      </c>
      <c r="I84" s="18">
        <v>2.2721999999999999E-2</v>
      </c>
      <c r="J84" s="18">
        <v>2.3982E-2</v>
      </c>
      <c r="K84" s="18">
        <v>2.137E-2</v>
      </c>
      <c r="L84" s="18">
        <v>2.2307E-2</v>
      </c>
      <c r="M84" s="18">
        <v>2.358E-2</v>
      </c>
      <c r="N84" s="18">
        <v>2.0948000000000001E-2</v>
      </c>
      <c r="O84" s="18">
        <v>2.1895999999999999E-2</v>
      </c>
      <c r="P84" s="18">
        <v>2.3181E-2</v>
      </c>
      <c r="Q84" s="18">
        <v>2.0528999999999999E-2</v>
      </c>
      <c r="R84" s="18">
        <v>2.1489000000000001E-2</v>
      </c>
      <c r="S84" s="18">
        <v>2.2786000000000001E-2</v>
      </c>
    </row>
    <row r="85" spans="1:19" x14ac:dyDescent="0.2">
      <c r="A85" s="17">
        <v>46308</v>
      </c>
      <c r="B85" s="18">
        <v>2.2638999999999999E-2</v>
      </c>
      <c r="C85" s="18">
        <v>2.3567999999999999E-2</v>
      </c>
      <c r="D85" s="18">
        <v>2.4839E-2</v>
      </c>
      <c r="E85" s="18">
        <v>2.2214000000000001E-2</v>
      </c>
      <c r="F85" s="18">
        <v>2.3126000000000001E-2</v>
      </c>
      <c r="G85" s="18">
        <v>2.4372999999999999E-2</v>
      </c>
      <c r="H85" s="18">
        <v>2.1784000000000001E-2</v>
      </c>
      <c r="I85" s="18">
        <v>2.2707999999999999E-2</v>
      </c>
      <c r="J85" s="18">
        <v>2.3968E-2</v>
      </c>
      <c r="K85" s="18">
        <v>2.1357999999999999E-2</v>
      </c>
      <c r="L85" s="18">
        <v>2.2294000000000001E-2</v>
      </c>
      <c r="M85" s="18">
        <v>2.3566E-2</v>
      </c>
      <c r="N85" s="18">
        <v>2.0936E-2</v>
      </c>
      <c r="O85" s="18">
        <v>2.1884000000000001E-2</v>
      </c>
      <c r="P85" s="18">
        <v>2.3168000000000001E-2</v>
      </c>
      <c r="Q85" s="18">
        <v>2.0518000000000002E-2</v>
      </c>
      <c r="R85" s="18">
        <v>2.1477E-2</v>
      </c>
      <c r="S85" s="18">
        <v>2.2773999999999999E-2</v>
      </c>
    </row>
    <row r="86" spans="1:19" x14ac:dyDescent="0.2">
      <c r="A86" s="17">
        <v>46309</v>
      </c>
      <c r="B86" s="18">
        <v>2.2624999999999999E-2</v>
      </c>
      <c r="C86" s="18">
        <v>2.3553999999999999E-2</v>
      </c>
      <c r="D86" s="18">
        <v>2.4823999999999999E-2</v>
      </c>
      <c r="E86" s="18">
        <v>2.2200999999999999E-2</v>
      </c>
      <c r="F86" s="18">
        <v>2.3112000000000001E-2</v>
      </c>
      <c r="G86" s="18">
        <v>2.4358000000000001E-2</v>
      </c>
      <c r="H86" s="18">
        <v>2.1770999999999999E-2</v>
      </c>
      <c r="I86" s="18">
        <v>2.2695E-2</v>
      </c>
      <c r="J86" s="18">
        <v>2.3952999999999999E-2</v>
      </c>
      <c r="K86" s="18">
        <v>2.1346E-2</v>
      </c>
      <c r="L86" s="18">
        <v>2.2280999999999999E-2</v>
      </c>
      <c r="M86" s="18">
        <v>2.3552E-2</v>
      </c>
      <c r="N86" s="18">
        <v>2.0924000000000002E-2</v>
      </c>
      <c r="O86" s="18">
        <v>2.1871999999999999E-2</v>
      </c>
      <c r="P86" s="18">
        <v>2.3154999999999999E-2</v>
      </c>
      <c r="Q86" s="18">
        <v>2.0506E-2</v>
      </c>
      <c r="R86" s="18">
        <v>2.1465999999999999E-2</v>
      </c>
      <c r="S86" s="18">
        <v>2.2761E-2</v>
      </c>
    </row>
    <row r="87" spans="1:19" x14ac:dyDescent="0.2">
      <c r="A87" s="17">
        <v>46310</v>
      </c>
      <c r="B87" s="18">
        <v>2.2612E-2</v>
      </c>
      <c r="C87" s="18">
        <v>2.3539999999999998E-2</v>
      </c>
      <c r="D87" s="18">
        <v>2.4808E-2</v>
      </c>
      <c r="E87" s="18">
        <v>2.2186999999999998E-2</v>
      </c>
      <c r="F87" s="18">
        <v>2.3098E-2</v>
      </c>
      <c r="G87" s="18">
        <v>2.4343E-2</v>
      </c>
      <c r="H87" s="18">
        <v>2.1758E-2</v>
      </c>
      <c r="I87" s="18">
        <v>2.2681E-2</v>
      </c>
      <c r="J87" s="18">
        <v>2.3938999999999998E-2</v>
      </c>
      <c r="K87" s="18">
        <v>2.1333000000000001E-2</v>
      </c>
      <c r="L87" s="18">
        <v>2.2268E-2</v>
      </c>
      <c r="M87" s="18">
        <v>2.3539000000000001E-2</v>
      </c>
      <c r="N87" s="18">
        <v>2.0912E-2</v>
      </c>
      <c r="O87" s="18">
        <v>2.1859E-2</v>
      </c>
      <c r="P87" s="18">
        <v>2.3141999999999999E-2</v>
      </c>
      <c r="Q87" s="18">
        <v>2.0494999999999999E-2</v>
      </c>
      <c r="R87" s="18">
        <v>2.1454000000000001E-2</v>
      </c>
      <c r="S87" s="18">
        <v>2.2748999999999998E-2</v>
      </c>
    </row>
    <row r="88" spans="1:19" x14ac:dyDescent="0.2">
      <c r="A88" s="17">
        <v>46311</v>
      </c>
      <c r="B88" s="18">
        <v>2.2598E-2</v>
      </c>
      <c r="C88" s="18">
        <v>2.3525000000000001E-2</v>
      </c>
      <c r="D88" s="18">
        <v>2.4792999999999999E-2</v>
      </c>
      <c r="E88" s="18">
        <v>2.2173999999999999E-2</v>
      </c>
      <c r="F88" s="18">
        <v>2.3084E-2</v>
      </c>
      <c r="G88" s="18">
        <v>2.4327999999999999E-2</v>
      </c>
      <c r="H88" s="18">
        <v>2.1745E-2</v>
      </c>
      <c r="I88" s="18">
        <v>2.2668000000000001E-2</v>
      </c>
      <c r="J88" s="18">
        <v>2.3924999999999998E-2</v>
      </c>
      <c r="K88" s="18">
        <v>2.1321E-2</v>
      </c>
      <c r="L88" s="18">
        <v>2.2256000000000001E-2</v>
      </c>
      <c r="M88" s="18">
        <v>2.3525000000000001E-2</v>
      </c>
      <c r="N88" s="18">
        <v>2.0900999999999999E-2</v>
      </c>
      <c r="O88" s="18">
        <v>2.1846999999999998E-2</v>
      </c>
      <c r="P88" s="18">
        <v>2.3129E-2</v>
      </c>
      <c r="Q88" s="18">
        <v>2.0483999999999999E-2</v>
      </c>
      <c r="R88" s="18">
        <v>2.1441999999999999E-2</v>
      </c>
      <c r="S88" s="18">
        <v>2.2737E-2</v>
      </c>
    </row>
    <row r="89" spans="1:19" x14ac:dyDescent="0.2">
      <c r="A89" s="17">
        <v>46312</v>
      </c>
      <c r="B89" s="18">
        <v>2.2584E-2</v>
      </c>
      <c r="C89" s="18">
        <v>2.3511000000000001E-2</v>
      </c>
      <c r="D89" s="18">
        <v>2.4778000000000001E-2</v>
      </c>
      <c r="E89" s="18">
        <v>2.2159999999999999E-2</v>
      </c>
      <c r="F89" s="18">
        <v>2.307E-2</v>
      </c>
      <c r="G89" s="18">
        <v>2.4313000000000001E-2</v>
      </c>
      <c r="H89" s="18">
        <v>2.1732999999999999E-2</v>
      </c>
      <c r="I89" s="18">
        <v>2.2654000000000001E-2</v>
      </c>
      <c r="J89" s="18">
        <v>2.3911000000000002E-2</v>
      </c>
      <c r="K89" s="18">
        <v>2.1309000000000002E-2</v>
      </c>
      <c r="L89" s="18">
        <v>2.2242999999999999E-2</v>
      </c>
      <c r="M89" s="18">
        <v>2.3512000000000002E-2</v>
      </c>
      <c r="N89" s="18">
        <v>2.0889000000000001E-2</v>
      </c>
      <c r="O89" s="18">
        <v>2.1835E-2</v>
      </c>
      <c r="P89" s="18">
        <v>2.3116000000000001E-2</v>
      </c>
      <c r="Q89" s="18">
        <v>2.0473000000000002E-2</v>
      </c>
      <c r="R89" s="18">
        <v>2.1430999999999999E-2</v>
      </c>
      <c r="S89" s="18">
        <v>2.2724000000000001E-2</v>
      </c>
    </row>
    <row r="90" spans="1:19" x14ac:dyDescent="0.2">
      <c r="A90" s="17">
        <v>46313</v>
      </c>
      <c r="B90" s="18">
        <v>2.257E-2</v>
      </c>
      <c r="C90" s="18">
        <v>2.3497000000000001E-2</v>
      </c>
      <c r="D90" s="18">
        <v>2.4763E-2</v>
      </c>
      <c r="E90" s="18">
        <v>2.2147E-2</v>
      </c>
      <c r="F90" s="18">
        <v>2.3056E-2</v>
      </c>
      <c r="G90" s="18">
        <v>2.4298E-2</v>
      </c>
      <c r="H90" s="18">
        <v>2.172E-2</v>
      </c>
      <c r="I90" s="18">
        <v>2.2641000000000001E-2</v>
      </c>
      <c r="J90" s="18">
        <v>2.3896000000000001E-2</v>
      </c>
      <c r="K90" s="18">
        <v>2.1295999999999999E-2</v>
      </c>
      <c r="L90" s="18">
        <v>2.223E-2</v>
      </c>
      <c r="M90" s="18">
        <v>2.3498000000000002E-2</v>
      </c>
      <c r="N90" s="18">
        <v>2.0877E-2</v>
      </c>
      <c r="O90" s="18">
        <v>2.1822000000000001E-2</v>
      </c>
      <c r="P90" s="18">
        <v>2.3102999999999999E-2</v>
      </c>
      <c r="Q90" s="18">
        <v>2.0462000000000001E-2</v>
      </c>
      <c r="R90" s="18">
        <v>2.1419000000000001E-2</v>
      </c>
      <c r="S90" s="18">
        <v>2.2712E-2</v>
      </c>
    </row>
    <row r="91" spans="1:19" x14ac:dyDescent="0.2">
      <c r="A91" s="17">
        <v>46314</v>
      </c>
      <c r="B91" s="18">
        <v>2.2556E-2</v>
      </c>
      <c r="C91" s="18">
        <v>2.3481999999999999E-2</v>
      </c>
      <c r="D91" s="18">
        <v>2.4747999999999999E-2</v>
      </c>
      <c r="E91" s="18">
        <v>2.2133E-2</v>
      </c>
      <c r="F91" s="18">
        <v>2.3042E-2</v>
      </c>
      <c r="G91" s="18">
        <v>2.4282999999999999E-2</v>
      </c>
      <c r="H91" s="18">
        <v>2.1707000000000001E-2</v>
      </c>
      <c r="I91" s="18">
        <v>2.2627000000000001E-2</v>
      </c>
      <c r="J91" s="18">
        <v>2.3882E-2</v>
      </c>
      <c r="K91" s="18">
        <v>2.1284000000000001E-2</v>
      </c>
      <c r="L91" s="18">
        <v>2.2217000000000001E-2</v>
      </c>
      <c r="M91" s="18">
        <v>2.3484000000000001E-2</v>
      </c>
      <c r="N91" s="18">
        <v>2.0865000000000002E-2</v>
      </c>
      <c r="O91" s="18">
        <v>2.181E-2</v>
      </c>
      <c r="P91" s="18">
        <v>2.3089999999999999E-2</v>
      </c>
      <c r="Q91" s="18">
        <v>2.0451E-2</v>
      </c>
      <c r="R91" s="18">
        <v>2.1406999999999999E-2</v>
      </c>
      <c r="S91" s="18">
        <v>2.2699E-2</v>
      </c>
    </row>
    <row r="92" spans="1:19" x14ac:dyDescent="0.2">
      <c r="A92" s="17">
        <v>46315</v>
      </c>
      <c r="B92" s="18">
        <v>2.2543000000000001E-2</v>
      </c>
      <c r="C92" s="18">
        <v>2.3467999999999999E-2</v>
      </c>
      <c r="D92" s="18">
        <v>2.4733000000000002E-2</v>
      </c>
      <c r="E92" s="18">
        <v>2.2120000000000001E-2</v>
      </c>
      <c r="F92" s="18">
        <v>2.3028E-2</v>
      </c>
      <c r="G92" s="18">
        <v>2.4268999999999999E-2</v>
      </c>
      <c r="H92" s="18">
        <v>2.1694000000000001E-2</v>
      </c>
      <c r="I92" s="18">
        <v>2.2613999999999999E-2</v>
      </c>
      <c r="J92" s="18">
        <v>2.3868E-2</v>
      </c>
      <c r="K92" s="18">
        <v>2.1271999999999999E-2</v>
      </c>
      <c r="L92" s="18">
        <v>2.2204000000000002E-2</v>
      </c>
      <c r="M92" s="18">
        <v>2.3470999999999999E-2</v>
      </c>
      <c r="N92" s="18">
        <v>2.0854000000000001E-2</v>
      </c>
      <c r="O92" s="18">
        <v>2.1798000000000001E-2</v>
      </c>
      <c r="P92" s="18">
        <v>2.3077E-2</v>
      </c>
      <c r="Q92" s="18">
        <v>2.0438999999999999E-2</v>
      </c>
      <c r="R92" s="18">
        <v>2.1395000000000001E-2</v>
      </c>
      <c r="S92" s="18">
        <v>2.2686999999999999E-2</v>
      </c>
    </row>
    <row r="93" spans="1:19" x14ac:dyDescent="0.2">
      <c r="A93" s="17">
        <v>46316</v>
      </c>
      <c r="B93" s="18">
        <v>2.2529E-2</v>
      </c>
      <c r="C93" s="18">
        <v>2.3453999999999999E-2</v>
      </c>
      <c r="D93" s="18">
        <v>2.4718E-2</v>
      </c>
      <c r="E93" s="18">
        <v>2.2106000000000001E-2</v>
      </c>
      <c r="F93" s="18">
        <v>2.3012999999999999E-2</v>
      </c>
      <c r="G93" s="18">
        <v>2.4254000000000001E-2</v>
      </c>
      <c r="H93" s="18">
        <v>2.1680999999999999E-2</v>
      </c>
      <c r="I93" s="18">
        <v>2.2601E-2</v>
      </c>
      <c r="J93" s="18">
        <v>2.3854E-2</v>
      </c>
      <c r="K93" s="18">
        <v>2.1260000000000001E-2</v>
      </c>
      <c r="L93" s="18">
        <v>2.2190999999999999E-2</v>
      </c>
      <c r="M93" s="18">
        <v>2.3456999999999999E-2</v>
      </c>
      <c r="N93" s="18">
        <v>2.0841999999999999E-2</v>
      </c>
      <c r="O93" s="18">
        <v>2.1786E-2</v>
      </c>
      <c r="P93" s="18">
        <v>2.3064000000000001E-2</v>
      </c>
      <c r="Q93" s="18">
        <v>2.0428000000000002E-2</v>
      </c>
      <c r="R93" s="18">
        <v>2.1384E-2</v>
      </c>
      <c r="S93" s="18">
        <v>2.2675000000000001E-2</v>
      </c>
    </row>
    <row r="94" spans="1:19" x14ac:dyDescent="0.2">
      <c r="A94" s="17">
        <v>46317</v>
      </c>
      <c r="B94" s="18">
        <v>2.2515E-2</v>
      </c>
      <c r="C94" s="18">
        <v>2.3439000000000002E-2</v>
      </c>
      <c r="D94" s="18">
        <v>2.4702000000000002E-2</v>
      </c>
      <c r="E94" s="18">
        <v>2.2093000000000002E-2</v>
      </c>
      <c r="F94" s="18">
        <v>2.2998999999999999E-2</v>
      </c>
      <c r="G94" s="18">
        <v>2.4239E-2</v>
      </c>
      <c r="H94" s="18">
        <v>2.1668E-2</v>
      </c>
      <c r="I94" s="18">
        <v>2.2586999999999999E-2</v>
      </c>
      <c r="J94" s="18">
        <v>2.384E-2</v>
      </c>
      <c r="K94" s="18">
        <v>2.1246999999999999E-2</v>
      </c>
      <c r="L94" s="18">
        <v>2.2178E-2</v>
      </c>
      <c r="M94" s="18">
        <v>2.3444E-2</v>
      </c>
      <c r="N94" s="18">
        <v>2.0830000000000001E-2</v>
      </c>
      <c r="O94" s="18">
        <v>2.1773000000000001E-2</v>
      </c>
      <c r="P94" s="18">
        <v>2.3050999999999999E-2</v>
      </c>
      <c r="Q94" s="18">
        <v>2.0417000000000001E-2</v>
      </c>
      <c r="R94" s="18">
        <v>2.1371999999999999E-2</v>
      </c>
      <c r="S94" s="18">
        <v>2.2662000000000002E-2</v>
      </c>
    </row>
    <row r="95" spans="1:19" x14ac:dyDescent="0.2">
      <c r="A95" s="17">
        <v>46318</v>
      </c>
      <c r="B95" s="18">
        <v>2.2501E-2</v>
      </c>
      <c r="C95" s="18">
        <v>2.3425000000000001E-2</v>
      </c>
      <c r="D95" s="18">
        <v>2.4687000000000001E-2</v>
      </c>
      <c r="E95" s="18">
        <v>2.2079000000000001E-2</v>
      </c>
      <c r="F95" s="18">
        <v>2.2984999999999998E-2</v>
      </c>
      <c r="G95" s="18">
        <v>2.4223999999999999E-2</v>
      </c>
      <c r="H95" s="18">
        <v>2.1655000000000001E-2</v>
      </c>
      <c r="I95" s="18">
        <v>2.2574E-2</v>
      </c>
      <c r="J95" s="18">
        <v>2.3824999999999999E-2</v>
      </c>
      <c r="K95" s="18">
        <v>2.1235E-2</v>
      </c>
      <c r="L95" s="18">
        <v>2.2166000000000002E-2</v>
      </c>
      <c r="M95" s="18">
        <v>2.3429999999999999E-2</v>
      </c>
      <c r="N95" s="18">
        <v>2.0819000000000001E-2</v>
      </c>
      <c r="O95" s="18">
        <v>2.1760999999999999E-2</v>
      </c>
      <c r="P95" s="18">
        <v>2.3037999999999999E-2</v>
      </c>
      <c r="Q95" s="18">
        <v>2.0406000000000001E-2</v>
      </c>
      <c r="R95" s="18">
        <v>2.1360000000000001E-2</v>
      </c>
      <c r="S95" s="18">
        <v>2.265E-2</v>
      </c>
    </row>
    <row r="96" spans="1:19" x14ac:dyDescent="0.2">
      <c r="A96" s="17">
        <v>46319</v>
      </c>
      <c r="B96" s="18">
        <v>2.2488000000000001E-2</v>
      </c>
      <c r="C96" s="18">
        <v>2.3411000000000001E-2</v>
      </c>
      <c r="D96" s="18">
        <v>2.4671999999999999E-2</v>
      </c>
      <c r="E96" s="18">
        <v>2.2065999999999999E-2</v>
      </c>
      <c r="F96" s="18">
        <v>2.2970999999999998E-2</v>
      </c>
      <c r="G96" s="18">
        <v>2.4209000000000001E-2</v>
      </c>
      <c r="H96" s="18">
        <v>2.1642000000000002E-2</v>
      </c>
      <c r="I96" s="18">
        <v>2.256E-2</v>
      </c>
      <c r="J96" s="18">
        <v>2.3810999999999999E-2</v>
      </c>
      <c r="K96" s="18">
        <v>2.1222999999999999E-2</v>
      </c>
      <c r="L96" s="18">
        <v>2.2152999999999999E-2</v>
      </c>
      <c r="M96" s="18">
        <v>2.3417E-2</v>
      </c>
      <c r="N96" s="18">
        <v>2.0806999999999999E-2</v>
      </c>
      <c r="O96" s="18">
        <v>2.1749000000000001E-2</v>
      </c>
      <c r="P96" s="18">
        <v>2.3025E-2</v>
      </c>
      <c r="Q96" s="18">
        <v>2.0395E-2</v>
      </c>
      <c r="R96" s="18">
        <v>2.1349E-2</v>
      </c>
      <c r="S96" s="18">
        <v>2.2637999999999998E-2</v>
      </c>
    </row>
    <row r="97" spans="1:19" x14ac:dyDescent="0.2">
      <c r="A97" s="17">
        <v>46320</v>
      </c>
      <c r="B97" s="18">
        <v>2.2474000000000001E-2</v>
      </c>
      <c r="C97" s="18">
        <v>2.3396E-2</v>
      </c>
      <c r="D97" s="18">
        <v>2.4656999999999998E-2</v>
      </c>
      <c r="E97" s="18">
        <v>2.2051999999999999E-2</v>
      </c>
      <c r="F97" s="18">
        <v>2.2957000000000002E-2</v>
      </c>
      <c r="G97" s="18">
        <v>2.4195000000000001E-2</v>
      </c>
      <c r="H97" s="18">
        <v>2.1628999999999999E-2</v>
      </c>
      <c r="I97" s="18">
        <v>2.2547000000000001E-2</v>
      </c>
      <c r="J97" s="18">
        <v>2.3796999999999999E-2</v>
      </c>
      <c r="K97" s="18">
        <v>2.121E-2</v>
      </c>
      <c r="L97" s="18">
        <v>2.214E-2</v>
      </c>
      <c r="M97" s="18">
        <v>2.3403E-2</v>
      </c>
      <c r="N97" s="18">
        <v>2.0795000000000001E-2</v>
      </c>
      <c r="O97" s="18">
        <v>2.1736999999999999E-2</v>
      </c>
      <c r="P97" s="18">
        <v>2.3012000000000001E-2</v>
      </c>
      <c r="Q97" s="18">
        <v>2.0383999999999999E-2</v>
      </c>
      <c r="R97" s="18">
        <v>2.1336999999999998E-2</v>
      </c>
      <c r="S97" s="18">
        <v>2.2624999999999999E-2</v>
      </c>
    </row>
    <row r="98" spans="1:19" x14ac:dyDescent="0.2">
      <c r="A98" s="17">
        <v>46321</v>
      </c>
      <c r="B98" s="18">
        <v>2.2460000000000001E-2</v>
      </c>
      <c r="C98" s="18">
        <v>2.3382E-2</v>
      </c>
      <c r="D98" s="18">
        <v>2.4642000000000001E-2</v>
      </c>
      <c r="E98" s="18">
        <v>2.2039E-2</v>
      </c>
      <c r="F98" s="18">
        <v>2.2943000000000002E-2</v>
      </c>
      <c r="G98" s="18">
        <v>2.418E-2</v>
      </c>
      <c r="H98" s="18">
        <v>2.1617000000000001E-2</v>
      </c>
      <c r="I98" s="18">
        <v>2.2533000000000001E-2</v>
      </c>
      <c r="J98" s="18">
        <v>2.3782999999999999E-2</v>
      </c>
      <c r="K98" s="18">
        <v>2.1198000000000002E-2</v>
      </c>
      <c r="L98" s="18">
        <v>2.2127000000000001E-2</v>
      </c>
      <c r="M98" s="18">
        <v>2.3390000000000001E-2</v>
      </c>
      <c r="N98" s="18">
        <v>2.0782999999999999E-2</v>
      </c>
      <c r="O98" s="18">
        <v>2.1725000000000001E-2</v>
      </c>
      <c r="P98" s="18">
        <v>2.3E-2</v>
      </c>
      <c r="Q98" s="18">
        <v>2.0372999999999999E-2</v>
      </c>
      <c r="R98" s="18">
        <v>2.1326000000000001E-2</v>
      </c>
      <c r="S98" s="18">
        <v>2.2613000000000001E-2</v>
      </c>
    </row>
    <row r="99" spans="1:19" x14ac:dyDescent="0.2">
      <c r="A99" s="17">
        <v>46322</v>
      </c>
      <c r="B99" s="18">
        <v>2.2446000000000001E-2</v>
      </c>
      <c r="C99" s="18">
        <v>2.3368E-2</v>
      </c>
      <c r="D99" s="18">
        <v>2.4627E-2</v>
      </c>
      <c r="E99" s="18">
        <v>2.2024999999999999E-2</v>
      </c>
      <c r="F99" s="18">
        <v>2.2929000000000001E-2</v>
      </c>
      <c r="G99" s="18">
        <v>2.4164999999999999E-2</v>
      </c>
      <c r="H99" s="18">
        <v>2.1604000000000002E-2</v>
      </c>
      <c r="I99" s="18">
        <v>2.2519999999999998E-2</v>
      </c>
      <c r="J99" s="18">
        <v>2.3768999999999998E-2</v>
      </c>
      <c r="K99" s="18">
        <v>2.1186E-2</v>
      </c>
      <c r="L99" s="18">
        <v>2.2114000000000002E-2</v>
      </c>
      <c r="M99" s="18">
        <v>2.3376000000000001E-2</v>
      </c>
      <c r="N99" s="18">
        <v>2.0771999999999999E-2</v>
      </c>
      <c r="O99" s="18">
        <v>2.1711999999999999E-2</v>
      </c>
      <c r="P99" s="18">
        <v>2.2987E-2</v>
      </c>
      <c r="Q99" s="18">
        <v>2.0361000000000001E-2</v>
      </c>
      <c r="R99" s="18">
        <v>2.1314E-2</v>
      </c>
      <c r="S99" s="18">
        <v>2.2601E-2</v>
      </c>
    </row>
    <row r="100" spans="1:19" x14ac:dyDescent="0.2">
      <c r="A100" s="17">
        <v>46323</v>
      </c>
      <c r="B100" s="18">
        <v>2.2433000000000002E-2</v>
      </c>
      <c r="C100" s="18">
        <v>2.3352999999999999E-2</v>
      </c>
      <c r="D100" s="18">
        <v>2.4611999999999998E-2</v>
      </c>
      <c r="E100" s="18">
        <v>2.2012E-2</v>
      </c>
      <c r="F100" s="18">
        <v>2.2915000000000001E-2</v>
      </c>
      <c r="G100" s="18">
        <v>2.4150000000000001E-2</v>
      </c>
      <c r="H100" s="18">
        <v>2.1590999999999999E-2</v>
      </c>
      <c r="I100" s="18">
        <v>2.2506999999999999E-2</v>
      </c>
      <c r="J100" s="18">
        <v>2.3754999999999998E-2</v>
      </c>
      <c r="K100" s="18">
        <v>2.1173999999999998E-2</v>
      </c>
      <c r="L100" s="18">
        <v>2.2102E-2</v>
      </c>
      <c r="M100" s="18">
        <v>2.3362999999999998E-2</v>
      </c>
      <c r="N100" s="18">
        <v>2.0760000000000001E-2</v>
      </c>
      <c r="O100" s="18">
        <v>2.1700000000000001E-2</v>
      </c>
      <c r="P100" s="18">
        <v>2.2974000000000001E-2</v>
      </c>
      <c r="Q100" s="18">
        <v>2.035E-2</v>
      </c>
      <c r="R100" s="18">
        <v>2.1302000000000001E-2</v>
      </c>
      <c r="S100" s="18">
        <v>2.2588E-2</v>
      </c>
    </row>
    <row r="101" spans="1:19" x14ac:dyDescent="0.2">
      <c r="A101" s="17">
        <v>46324</v>
      </c>
      <c r="B101" s="18">
        <v>2.2419000000000001E-2</v>
      </c>
      <c r="C101" s="18">
        <v>2.3338999999999999E-2</v>
      </c>
      <c r="D101" s="18">
        <v>2.4597000000000001E-2</v>
      </c>
      <c r="E101" s="18">
        <v>2.1998E-2</v>
      </c>
      <c r="F101" s="18">
        <v>2.2901000000000001E-2</v>
      </c>
      <c r="G101" s="18">
        <v>2.4136000000000001E-2</v>
      </c>
      <c r="H101" s="18">
        <v>2.1578E-2</v>
      </c>
      <c r="I101" s="18">
        <v>2.2492999999999999E-2</v>
      </c>
      <c r="J101" s="18">
        <v>2.3741000000000002E-2</v>
      </c>
      <c r="K101" s="18">
        <v>2.1160999999999999E-2</v>
      </c>
      <c r="L101" s="18">
        <v>2.2089000000000001E-2</v>
      </c>
      <c r="M101" s="18">
        <v>2.3349000000000002E-2</v>
      </c>
      <c r="N101" s="18">
        <v>2.0747999999999999E-2</v>
      </c>
      <c r="O101" s="18">
        <v>2.1687999999999999E-2</v>
      </c>
      <c r="P101" s="18">
        <v>2.2960999999999999E-2</v>
      </c>
      <c r="Q101" s="18">
        <v>2.0338999999999999E-2</v>
      </c>
      <c r="R101" s="18">
        <v>2.1291000000000001E-2</v>
      </c>
      <c r="S101" s="18">
        <v>2.2575999999999999E-2</v>
      </c>
    </row>
    <row r="102" spans="1:19" x14ac:dyDescent="0.2">
      <c r="A102" s="17">
        <v>46325</v>
      </c>
      <c r="B102" s="18">
        <v>2.2405000000000001E-2</v>
      </c>
      <c r="C102" s="18">
        <v>2.3324999999999999E-2</v>
      </c>
      <c r="D102" s="18">
        <v>2.4582E-2</v>
      </c>
      <c r="E102" s="18">
        <v>2.1985000000000001E-2</v>
      </c>
      <c r="F102" s="18">
        <v>2.2887000000000001E-2</v>
      </c>
      <c r="G102" s="18">
        <v>2.4121E-2</v>
      </c>
      <c r="H102" s="18">
        <v>2.1565000000000001E-2</v>
      </c>
      <c r="I102" s="18">
        <v>2.248E-2</v>
      </c>
      <c r="J102" s="18">
        <v>2.3727000000000002E-2</v>
      </c>
      <c r="K102" s="18">
        <v>2.1149000000000001E-2</v>
      </c>
      <c r="L102" s="18">
        <v>2.2075999999999998E-2</v>
      </c>
      <c r="M102" s="18">
        <v>2.3335999999999999E-2</v>
      </c>
      <c r="N102" s="18">
        <v>2.0736999999999998E-2</v>
      </c>
      <c r="O102" s="18">
        <v>2.1676000000000001E-2</v>
      </c>
      <c r="P102" s="18">
        <v>2.2948E-2</v>
      </c>
      <c r="Q102" s="18">
        <v>2.0327999999999999E-2</v>
      </c>
      <c r="R102" s="18">
        <v>2.1278999999999999E-2</v>
      </c>
      <c r="S102" s="18">
        <v>2.2564000000000001E-2</v>
      </c>
    </row>
    <row r="103" spans="1:19" x14ac:dyDescent="0.2">
      <c r="A103" s="17">
        <v>46326</v>
      </c>
      <c r="B103" s="18">
        <v>2.2391999999999999E-2</v>
      </c>
      <c r="C103" s="18">
        <v>2.3310999999999998E-2</v>
      </c>
      <c r="D103" s="18">
        <v>2.4566999999999999E-2</v>
      </c>
      <c r="E103" s="18">
        <v>2.1971000000000001E-2</v>
      </c>
      <c r="F103" s="18">
        <v>2.2873000000000001E-2</v>
      </c>
      <c r="G103" s="18">
        <v>2.4105999999999999E-2</v>
      </c>
      <c r="H103" s="18">
        <v>2.1552000000000002E-2</v>
      </c>
      <c r="I103" s="18">
        <v>2.2467000000000001E-2</v>
      </c>
      <c r="J103" s="18">
        <v>2.3712E-2</v>
      </c>
      <c r="K103" s="18">
        <v>2.1137E-2</v>
      </c>
      <c r="L103" s="18">
        <v>2.2062999999999999E-2</v>
      </c>
      <c r="M103" s="18">
        <v>2.3321999999999999E-2</v>
      </c>
      <c r="N103" s="18">
        <v>2.0725E-2</v>
      </c>
      <c r="O103" s="18">
        <v>2.1663999999999999E-2</v>
      </c>
      <c r="P103" s="18">
        <v>2.2935000000000001E-2</v>
      </c>
      <c r="Q103" s="18">
        <v>2.0317000000000002E-2</v>
      </c>
      <c r="R103" s="18">
        <v>2.1267000000000001E-2</v>
      </c>
      <c r="S103" s="18">
        <v>2.2551000000000002E-2</v>
      </c>
    </row>
    <row r="104" spans="1:19" x14ac:dyDescent="0.2">
      <c r="A104" s="17">
        <v>46327</v>
      </c>
      <c r="B104" s="18">
        <v>2.2377999999999999E-2</v>
      </c>
      <c r="C104" s="18">
        <v>2.3296000000000001E-2</v>
      </c>
      <c r="D104" s="18">
        <v>2.4552000000000001E-2</v>
      </c>
      <c r="E104" s="18">
        <v>2.1957999999999998E-2</v>
      </c>
      <c r="F104" s="18">
        <v>2.2859000000000001E-2</v>
      </c>
      <c r="G104" s="18">
        <v>2.4091000000000001E-2</v>
      </c>
      <c r="H104" s="18">
        <v>2.154E-2</v>
      </c>
      <c r="I104" s="18">
        <v>2.2453000000000001E-2</v>
      </c>
      <c r="J104" s="18">
        <v>2.3698E-2</v>
      </c>
      <c r="K104" s="18">
        <v>2.1125000000000001E-2</v>
      </c>
      <c r="L104" s="18">
        <v>2.2051000000000001E-2</v>
      </c>
      <c r="M104" s="18">
        <v>2.3309E-2</v>
      </c>
      <c r="N104" s="18">
        <v>2.0712999999999999E-2</v>
      </c>
      <c r="O104" s="18">
        <v>2.1651E-2</v>
      </c>
      <c r="P104" s="18">
        <v>2.2922000000000001E-2</v>
      </c>
      <c r="Q104" s="18">
        <v>2.0306000000000001E-2</v>
      </c>
      <c r="R104" s="18">
        <v>2.1256000000000001E-2</v>
      </c>
      <c r="S104" s="18">
        <v>2.2539E-2</v>
      </c>
    </row>
    <row r="105" spans="1:19" x14ac:dyDescent="0.2">
      <c r="A105" s="17">
        <v>46328</v>
      </c>
      <c r="B105" s="18">
        <v>2.2749999999999999E-2</v>
      </c>
      <c r="C105" s="18">
        <v>2.3684E-2</v>
      </c>
      <c r="D105" s="18">
        <v>2.496E-2</v>
      </c>
      <c r="E105" s="18">
        <v>2.2363999999999998E-2</v>
      </c>
      <c r="F105" s="18">
        <v>2.3282000000000001E-2</v>
      </c>
      <c r="G105" s="18">
        <v>2.4537E-2</v>
      </c>
      <c r="H105" s="18">
        <v>2.1926999999999999E-2</v>
      </c>
      <c r="I105" s="18">
        <v>2.2856999999999999E-2</v>
      </c>
      <c r="J105" s="18">
        <v>2.4125000000000001E-2</v>
      </c>
      <c r="K105" s="18">
        <v>2.1493999999999999E-2</v>
      </c>
      <c r="L105" s="18">
        <v>2.2436000000000001E-2</v>
      </c>
      <c r="M105" s="18">
        <v>2.3716000000000001E-2</v>
      </c>
      <c r="N105" s="18">
        <v>2.1066000000000001E-2</v>
      </c>
      <c r="O105" s="18">
        <v>2.2020000000000001E-2</v>
      </c>
      <c r="P105" s="18">
        <v>2.3311999999999999E-2</v>
      </c>
      <c r="Q105" s="18">
        <v>2.0641E-2</v>
      </c>
      <c r="R105" s="18">
        <v>2.1607000000000001E-2</v>
      </c>
      <c r="S105" s="18">
        <v>2.2911000000000001E-2</v>
      </c>
    </row>
    <row r="106" spans="1:19" x14ac:dyDescent="0.2">
      <c r="A106" s="17">
        <v>46329</v>
      </c>
      <c r="B106" s="18">
        <v>2.2735999999999999E-2</v>
      </c>
      <c r="C106" s="18">
        <v>2.3668999999999999E-2</v>
      </c>
      <c r="D106" s="18">
        <v>2.4944999999999998E-2</v>
      </c>
      <c r="E106" s="18">
        <v>2.2350999999999999E-2</v>
      </c>
      <c r="F106" s="18">
        <v>2.3268E-2</v>
      </c>
      <c r="G106" s="18">
        <v>2.4521999999999999E-2</v>
      </c>
      <c r="H106" s="18">
        <v>2.1913999999999999E-2</v>
      </c>
      <c r="I106" s="18">
        <v>2.2844E-2</v>
      </c>
      <c r="J106" s="18">
        <v>2.4111E-2</v>
      </c>
      <c r="K106" s="18">
        <v>2.1482000000000001E-2</v>
      </c>
      <c r="L106" s="18">
        <v>2.2422999999999998E-2</v>
      </c>
      <c r="M106" s="18">
        <v>2.3702999999999998E-2</v>
      </c>
      <c r="N106" s="18">
        <v>2.1054E-2</v>
      </c>
      <c r="O106" s="18">
        <v>2.2006999999999999E-2</v>
      </c>
      <c r="P106" s="18">
        <v>2.3299E-2</v>
      </c>
      <c r="Q106" s="18">
        <v>2.0629999999999999E-2</v>
      </c>
      <c r="R106" s="18">
        <v>2.1595E-2</v>
      </c>
      <c r="S106" s="18">
        <v>2.2898000000000002E-2</v>
      </c>
    </row>
    <row r="107" spans="1:19" x14ac:dyDescent="0.2">
      <c r="A107" s="17">
        <v>46330</v>
      </c>
      <c r="B107" s="18">
        <v>2.2721999999999999E-2</v>
      </c>
      <c r="C107" s="18">
        <v>2.3654999999999999E-2</v>
      </c>
      <c r="D107" s="18">
        <v>2.4930000000000001E-2</v>
      </c>
      <c r="E107" s="18">
        <v>2.2336999999999999E-2</v>
      </c>
      <c r="F107" s="18">
        <v>2.3254E-2</v>
      </c>
      <c r="G107" s="18">
        <v>2.4507000000000001E-2</v>
      </c>
      <c r="H107" s="18">
        <v>2.1901E-2</v>
      </c>
      <c r="I107" s="18">
        <v>2.283E-2</v>
      </c>
      <c r="J107" s="18">
        <v>2.4095999999999999E-2</v>
      </c>
      <c r="K107" s="18">
        <v>2.147E-2</v>
      </c>
      <c r="L107" s="18">
        <v>2.2411E-2</v>
      </c>
      <c r="M107" s="18">
        <v>2.3689000000000002E-2</v>
      </c>
      <c r="N107" s="18">
        <v>2.1042000000000002E-2</v>
      </c>
      <c r="O107" s="18">
        <v>2.1995000000000001E-2</v>
      </c>
      <c r="P107" s="18">
        <v>2.3286000000000001E-2</v>
      </c>
      <c r="Q107" s="18">
        <v>2.0618999999999998E-2</v>
      </c>
      <c r="R107" s="18">
        <v>2.1583000000000001E-2</v>
      </c>
      <c r="S107" s="18">
        <v>2.2886E-2</v>
      </c>
    </row>
    <row r="108" spans="1:19" x14ac:dyDescent="0.2">
      <c r="A108" s="17">
        <v>46331</v>
      </c>
      <c r="B108" s="18">
        <v>2.2709E-2</v>
      </c>
      <c r="C108" s="18">
        <v>2.3640999999999999E-2</v>
      </c>
      <c r="D108" s="18">
        <v>2.4915E-2</v>
      </c>
      <c r="E108" s="18">
        <v>2.2322999999999999E-2</v>
      </c>
      <c r="F108" s="18">
        <v>2.324E-2</v>
      </c>
      <c r="G108" s="18">
        <v>2.4492E-2</v>
      </c>
      <c r="H108" s="18">
        <v>2.1888000000000001E-2</v>
      </c>
      <c r="I108" s="18">
        <v>2.2817E-2</v>
      </c>
      <c r="J108" s="18">
        <v>2.4081999999999999E-2</v>
      </c>
      <c r="K108" s="18">
        <v>2.1457E-2</v>
      </c>
      <c r="L108" s="18">
        <v>2.2398000000000001E-2</v>
      </c>
      <c r="M108" s="18">
        <v>2.3675000000000002E-2</v>
      </c>
      <c r="N108" s="18">
        <v>2.103E-2</v>
      </c>
      <c r="O108" s="18">
        <v>2.1982000000000002E-2</v>
      </c>
      <c r="P108" s="18">
        <v>2.3272999999999999E-2</v>
      </c>
      <c r="Q108" s="18">
        <v>2.0607E-2</v>
      </c>
      <c r="R108" s="18">
        <v>2.1571E-2</v>
      </c>
      <c r="S108" s="18">
        <v>2.2873000000000001E-2</v>
      </c>
    </row>
    <row r="109" spans="1:19" x14ac:dyDescent="0.2">
      <c r="A109" s="17">
        <v>46332</v>
      </c>
      <c r="B109" s="18">
        <v>2.2695E-2</v>
      </c>
      <c r="C109" s="18">
        <v>2.3626000000000001E-2</v>
      </c>
      <c r="D109" s="18">
        <v>2.4899000000000001E-2</v>
      </c>
      <c r="E109" s="18">
        <v>2.231E-2</v>
      </c>
      <c r="F109" s="18">
        <v>2.3224999999999999E-2</v>
      </c>
      <c r="G109" s="18">
        <v>2.4476999999999999E-2</v>
      </c>
      <c r="H109" s="18">
        <v>2.1874999999999999E-2</v>
      </c>
      <c r="I109" s="18">
        <v>2.2803E-2</v>
      </c>
      <c r="J109" s="18">
        <v>2.4067999999999999E-2</v>
      </c>
      <c r="K109" s="18">
        <v>2.1444999999999999E-2</v>
      </c>
      <c r="L109" s="18">
        <v>2.2384999999999999E-2</v>
      </c>
      <c r="M109" s="18">
        <v>2.3661999999999999E-2</v>
      </c>
      <c r="N109" s="18">
        <v>2.1017999999999998E-2</v>
      </c>
      <c r="O109" s="18">
        <v>2.197E-2</v>
      </c>
      <c r="P109" s="18">
        <v>2.3258999999999998E-2</v>
      </c>
      <c r="Q109" s="18">
        <v>2.0596E-2</v>
      </c>
      <c r="R109" s="18">
        <v>2.1559999999999999E-2</v>
      </c>
      <c r="S109" s="18">
        <v>2.2860999999999999E-2</v>
      </c>
    </row>
    <row r="110" spans="1:19" x14ac:dyDescent="0.2">
      <c r="A110" s="17">
        <v>46333</v>
      </c>
      <c r="B110" s="18">
        <v>2.2681E-2</v>
      </c>
      <c r="C110" s="18">
        <v>2.3612000000000001E-2</v>
      </c>
      <c r="D110" s="18">
        <v>2.4884E-2</v>
      </c>
      <c r="E110" s="18">
        <v>2.2296E-2</v>
      </c>
      <c r="F110" s="18">
        <v>2.3210999999999999E-2</v>
      </c>
      <c r="G110" s="18">
        <v>2.4462000000000001E-2</v>
      </c>
      <c r="H110" s="18">
        <v>2.1861999999999999E-2</v>
      </c>
      <c r="I110" s="18">
        <v>2.2789E-2</v>
      </c>
      <c r="J110" s="18">
        <v>2.4053000000000001E-2</v>
      </c>
      <c r="K110" s="18">
        <v>2.1432E-2</v>
      </c>
      <c r="L110" s="18">
        <v>2.2372E-2</v>
      </c>
      <c r="M110" s="18">
        <v>2.3647999999999999E-2</v>
      </c>
      <c r="N110" s="18">
        <v>2.1007000000000001E-2</v>
      </c>
      <c r="O110" s="18">
        <v>2.1957999999999998E-2</v>
      </c>
      <c r="P110" s="18">
        <v>2.3245999999999999E-2</v>
      </c>
      <c r="Q110" s="18">
        <v>2.0584999999999999E-2</v>
      </c>
      <c r="R110" s="18">
        <v>2.1548000000000001E-2</v>
      </c>
      <c r="S110" s="18">
        <v>2.2848E-2</v>
      </c>
    </row>
    <row r="111" spans="1:19" x14ac:dyDescent="0.2">
      <c r="A111" s="17">
        <v>46334</v>
      </c>
      <c r="B111" s="18">
        <v>2.2667E-2</v>
      </c>
      <c r="C111" s="18">
        <v>2.3597E-2</v>
      </c>
      <c r="D111" s="18">
        <v>2.4868999999999999E-2</v>
      </c>
      <c r="E111" s="18">
        <v>2.2282E-2</v>
      </c>
      <c r="F111" s="18">
        <v>2.3196999999999999E-2</v>
      </c>
      <c r="G111" s="18">
        <v>2.4447E-2</v>
      </c>
      <c r="H111" s="18">
        <v>2.1849E-2</v>
      </c>
      <c r="I111" s="18">
        <v>2.2776000000000001E-2</v>
      </c>
      <c r="J111" s="18">
        <v>2.4039000000000001E-2</v>
      </c>
      <c r="K111" s="18">
        <v>2.1420000000000002E-2</v>
      </c>
      <c r="L111" s="18">
        <v>2.2359E-2</v>
      </c>
      <c r="M111" s="18">
        <v>2.3633999999999999E-2</v>
      </c>
      <c r="N111" s="18">
        <v>2.0995E-2</v>
      </c>
      <c r="O111" s="18">
        <v>2.1944999999999999E-2</v>
      </c>
      <c r="P111" s="18">
        <v>2.3233E-2</v>
      </c>
      <c r="Q111" s="18">
        <v>2.0573999999999999E-2</v>
      </c>
      <c r="R111" s="18">
        <v>2.1536E-2</v>
      </c>
      <c r="S111" s="18">
        <v>2.2835999999999999E-2</v>
      </c>
    </row>
    <row r="112" spans="1:19" x14ac:dyDescent="0.2">
      <c r="A112" s="17">
        <v>46335</v>
      </c>
      <c r="B112" s="18">
        <v>2.2653E-2</v>
      </c>
      <c r="C112" s="18">
        <v>2.3583E-2</v>
      </c>
      <c r="D112" s="18">
        <v>2.4854000000000001E-2</v>
      </c>
      <c r="E112" s="18">
        <v>2.2269000000000001E-2</v>
      </c>
      <c r="F112" s="18">
        <v>2.3182999999999999E-2</v>
      </c>
      <c r="G112" s="18">
        <v>2.4431999999999999E-2</v>
      </c>
      <c r="H112" s="18">
        <v>2.1836000000000001E-2</v>
      </c>
      <c r="I112" s="18">
        <v>2.2762000000000001E-2</v>
      </c>
      <c r="J112" s="18">
        <v>2.4025000000000001E-2</v>
      </c>
      <c r="K112" s="18">
        <v>2.1408E-2</v>
      </c>
      <c r="L112" s="18">
        <v>2.2346000000000001E-2</v>
      </c>
      <c r="M112" s="18">
        <v>2.3621E-2</v>
      </c>
      <c r="N112" s="18">
        <v>2.0983000000000002E-2</v>
      </c>
      <c r="O112" s="18">
        <v>2.1933000000000001E-2</v>
      </c>
      <c r="P112" s="18">
        <v>2.3220000000000001E-2</v>
      </c>
      <c r="Q112" s="18">
        <v>2.0562E-2</v>
      </c>
      <c r="R112" s="18">
        <v>2.1524000000000001E-2</v>
      </c>
      <c r="S112" s="18">
        <v>2.2824000000000001E-2</v>
      </c>
    </row>
    <row r="113" spans="1:19" x14ac:dyDescent="0.2">
      <c r="A113" s="17">
        <v>46336</v>
      </c>
      <c r="B113" s="18">
        <v>2.2638999999999999E-2</v>
      </c>
      <c r="C113" s="18">
        <v>2.3567999999999999E-2</v>
      </c>
      <c r="D113" s="18">
        <v>2.4839E-2</v>
      </c>
      <c r="E113" s="18">
        <v>2.2255E-2</v>
      </c>
      <c r="F113" s="18">
        <v>2.3168999999999999E-2</v>
      </c>
      <c r="G113" s="18">
        <v>2.4417000000000001E-2</v>
      </c>
      <c r="H113" s="18">
        <v>2.1822999999999999E-2</v>
      </c>
      <c r="I113" s="18">
        <v>2.2748999999999998E-2</v>
      </c>
      <c r="J113" s="18">
        <v>2.401E-2</v>
      </c>
      <c r="K113" s="18">
        <v>2.1395000000000001E-2</v>
      </c>
      <c r="L113" s="18">
        <v>2.2332999999999999E-2</v>
      </c>
      <c r="M113" s="18">
        <v>2.3607E-2</v>
      </c>
      <c r="N113" s="18">
        <v>2.0971E-2</v>
      </c>
      <c r="O113" s="18">
        <v>2.1921E-2</v>
      </c>
      <c r="P113" s="18">
        <v>2.3206999999999998E-2</v>
      </c>
      <c r="Q113" s="18">
        <v>2.0551E-2</v>
      </c>
      <c r="R113" s="18">
        <v>2.1513000000000001E-2</v>
      </c>
      <c r="S113" s="18">
        <v>2.2811000000000001E-2</v>
      </c>
    </row>
    <row r="114" spans="1:19" x14ac:dyDescent="0.2">
      <c r="A114" s="17">
        <v>46337</v>
      </c>
      <c r="B114" s="18">
        <v>2.2624999999999999E-2</v>
      </c>
      <c r="C114" s="18">
        <v>2.3553999999999999E-2</v>
      </c>
      <c r="D114" s="18">
        <v>2.4823999999999999E-2</v>
      </c>
      <c r="E114" s="18">
        <v>2.2242000000000001E-2</v>
      </c>
      <c r="F114" s="18">
        <v>2.3154000000000001E-2</v>
      </c>
      <c r="G114" s="18">
        <v>2.4402E-2</v>
      </c>
      <c r="H114" s="18">
        <v>2.181E-2</v>
      </c>
      <c r="I114" s="18">
        <v>2.2734999999999998E-2</v>
      </c>
      <c r="J114" s="18">
        <v>2.3996E-2</v>
      </c>
      <c r="K114" s="18">
        <v>2.1382999999999999E-2</v>
      </c>
      <c r="L114" s="18">
        <v>2.232E-2</v>
      </c>
      <c r="M114" s="18">
        <v>2.3592999999999999E-2</v>
      </c>
      <c r="N114" s="18">
        <v>2.0958999999999998E-2</v>
      </c>
      <c r="O114" s="18">
        <v>2.1908E-2</v>
      </c>
      <c r="P114" s="18">
        <v>2.3193999999999999E-2</v>
      </c>
      <c r="Q114" s="18">
        <v>2.0539999999999999E-2</v>
      </c>
      <c r="R114" s="18">
        <v>2.1500999999999999E-2</v>
      </c>
      <c r="S114" s="18">
        <v>2.2799E-2</v>
      </c>
    </row>
    <row r="115" spans="1:19" x14ac:dyDescent="0.2">
      <c r="A115" s="17">
        <v>46338</v>
      </c>
      <c r="B115" s="18">
        <v>2.2612E-2</v>
      </c>
      <c r="C115" s="18">
        <v>2.3539999999999998E-2</v>
      </c>
      <c r="D115" s="18">
        <v>2.4808E-2</v>
      </c>
      <c r="E115" s="18">
        <v>2.2228000000000001E-2</v>
      </c>
      <c r="F115" s="18">
        <v>2.3140000000000001E-2</v>
      </c>
      <c r="G115" s="18">
        <v>2.4388E-2</v>
      </c>
      <c r="H115" s="18">
        <v>2.1797E-2</v>
      </c>
      <c r="I115" s="18">
        <v>2.2721999999999999E-2</v>
      </c>
      <c r="J115" s="18">
        <v>2.3982E-2</v>
      </c>
      <c r="K115" s="18">
        <v>2.137E-2</v>
      </c>
      <c r="L115" s="18">
        <v>2.2307E-2</v>
      </c>
      <c r="M115" s="18">
        <v>2.358E-2</v>
      </c>
      <c r="N115" s="18">
        <v>2.0948000000000001E-2</v>
      </c>
      <c r="O115" s="18">
        <v>2.1895999999999999E-2</v>
      </c>
      <c r="P115" s="18">
        <v>2.3181E-2</v>
      </c>
      <c r="Q115" s="18">
        <v>2.0528999999999999E-2</v>
      </c>
      <c r="R115" s="18">
        <v>2.1489000000000001E-2</v>
      </c>
      <c r="S115" s="18">
        <v>2.2786000000000001E-2</v>
      </c>
    </row>
    <row r="116" spans="1:19" x14ac:dyDescent="0.2">
      <c r="A116" s="17">
        <v>46339</v>
      </c>
      <c r="B116" s="18">
        <v>2.2598E-2</v>
      </c>
      <c r="C116" s="18">
        <v>2.3525000000000001E-2</v>
      </c>
      <c r="D116" s="18">
        <v>2.4792999999999999E-2</v>
      </c>
      <c r="E116" s="18">
        <v>2.2214000000000001E-2</v>
      </c>
      <c r="F116" s="18">
        <v>2.3126000000000001E-2</v>
      </c>
      <c r="G116" s="18">
        <v>2.4372999999999999E-2</v>
      </c>
      <c r="H116" s="18">
        <v>2.1784000000000001E-2</v>
      </c>
      <c r="I116" s="18">
        <v>2.2707999999999999E-2</v>
      </c>
      <c r="J116" s="18">
        <v>2.3968E-2</v>
      </c>
      <c r="K116" s="18">
        <v>2.1357999999999999E-2</v>
      </c>
      <c r="L116" s="18">
        <v>2.2294000000000001E-2</v>
      </c>
      <c r="M116" s="18">
        <v>2.3566E-2</v>
      </c>
      <c r="N116" s="18">
        <v>2.0936E-2</v>
      </c>
      <c r="O116" s="18">
        <v>2.1884000000000001E-2</v>
      </c>
      <c r="P116" s="18">
        <v>2.3168000000000001E-2</v>
      </c>
      <c r="Q116" s="18">
        <v>2.0518000000000002E-2</v>
      </c>
      <c r="R116" s="18">
        <v>2.1477E-2</v>
      </c>
      <c r="S116" s="18">
        <v>2.2773999999999999E-2</v>
      </c>
    </row>
    <row r="117" spans="1:19" x14ac:dyDescent="0.2">
      <c r="A117" s="17">
        <v>46340</v>
      </c>
      <c r="B117" s="18">
        <v>2.2584E-2</v>
      </c>
      <c r="C117" s="18">
        <v>2.3511000000000001E-2</v>
      </c>
      <c r="D117" s="18">
        <v>2.4778000000000001E-2</v>
      </c>
      <c r="E117" s="18">
        <v>2.2200999999999999E-2</v>
      </c>
      <c r="F117" s="18">
        <v>2.3112000000000001E-2</v>
      </c>
      <c r="G117" s="18">
        <v>2.4358000000000001E-2</v>
      </c>
      <c r="H117" s="18">
        <v>2.1770999999999999E-2</v>
      </c>
      <c r="I117" s="18">
        <v>2.2695E-2</v>
      </c>
      <c r="J117" s="18">
        <v>2.3952999999999999E-2</v>
      </c>
      <c r="K117" s="18">
        <v>2.1346E-2</v>
      </c>
      <c r="L117" s="18">
        <v>2.2280999999999999E-2</v>
      </c>
      <c r="M117" s="18">
        <v>2.3552E-2</v>
      </c>
      <c r="N117" s="18">
        <v>2.0924000000000002E-2</v>
      </c>
      <c r="O117" s="18">
        <v>2.1871999999999999E-2</v>
      </c>
      <c r="P117" s="18">
        <v>2.3154999999999999E-2</v>
      </c>
      <c r="Q117" s="18">
        <v>2.0506E-2</v>
      </c>
      <c r="R117" s="18">
        <v>2.1465999999999999E-2</v>
      </c>
      <c r="S117" s="18">
        <v>2.2761E-2</v>
      </c>
    </row>
    <row r="118" spans="1:19" x14ac:dyDescent="0.2">
      <c r="A118" s="17">
        <v>46341</v>
      </c>
      <c r="B118" s="18">
        <v>2.257E-2</v>
      </c>
      <c r="C118" s="18">
        <v>2.3497000000000001E-2</v>
      </c>
      <c r="D118" s="18">
        <v>2.4763E-2</v>
      </c>
      <c r="E118" s="18">
        <v>2.2186999999999998E-2</v>
      </c>
      <c r="F118" s="18">
        <v>2.3098E-2</v>
      </c>
      <c r="G118" s="18">
        <v>2.4343E-2</v>
      </c>
      <c r="H118" s="18">
        <v>2.1758E-2</v>
      </c>
      <c r="I118" s="18">
        <v>2.2681E-2</v>
      </c>
      <c r="J118" s="18">
        <v>2.3938999999999998E-2</v>
      </c>
      <c r="K118" s="18">
        <v>2.1333000000000001E-2</v>
      </c>
      <c r="L118" s="18">
        <v>2.2268E-2</v>
      </c>
      <c r="M118" s="18">
        <v>2.3539000000000001E-2</v>
      </c>
      <c r="N118" s="18">
        <v>2.0912E-2</v>
      </c>
      <c r="O118" s="18">
        <v>2.1859E-2</v>
      </c>
      <c r="P118" s="18">
        <v>2.3141999999999999E-2</v>
      </c>
      <c r="Q118" s="18">
        <v>2.0494999999999999E-2</v>
      </c>
      <c r="R118" s="18">
        <v>2.1454000000000001E-2</v>
      </c>
      <c r="S118" s="18">
        <v>2.2748999999999998E-2</v>
      </c>
    </row>
    <row r="119" spans="1:19" x14ac:dyDescent="0.2">
      <c r="A119" s="17">
        <v>46342</v>
      </c>
      <c r="B119" s="18">
        <v>2.2556E-2</v>
      </c>
      <c r="C119" s="18">
        <v>2.3481999999999999E-2</v>
      </c>
      <c r="D119" s="18">
        <v>2.4747999999999999E-2</v>
      </c>
      <c r="E119" s="18">
        <v>2.2173999999999999E-2</v>
      </c>
      <c r="F119" s="18">
        <v>2.3084E-2</v>
      </c>
      <c r="G119" s="18">
        <v>2.4327999999999999E-2</v>
      </c>
      <c r="H119" s="18">
        <v>2.1745E-2</v>
      </c>
      <c r="I119" s="18">
        <v>2.2668000000000001E-2</v>
      </c>
      <c r="J119" s="18">
        <v>2.3924999999999998E-2</v>
      </c>
      <c r="K119" s="18">
        <v>2.1321E-2</v>
      </c>
      <c r="L119" s="18">
        <v>2.2256000000000001E-2</v>
      </c>
      <c r="M119" s="18">
        <v>2.3525000000000001E-2</v>
      </c>
      <c r="N119" s="18">
        <v>2.0900999999999999E-2</v>
      </c>
      <c r="O119" s="18">
        <v>2.1846999999999998E-2</v>
      </c>
      <c r="P119" s="18">
        <v>2.3129E-2</v>
      </c>
      <c r="Q119" s="18">
        <v>2.0483999999999999E-2</v>
      </c>
      <c r="R119" s="18">
        <v>2.1441999999999999E-2</v>
      </c>
      <c r="S119" s="18">
        <v>2.2737E-2</v>
      </c>
    </row>
    <row r="120" spans="1:19" x14ac:dyDescent="0.2">
      <c r="A120" s="17">
        <v>46343</v>
      </c>
      <c r="B120" s="18">
        <v>2.2543000000000001E-2</v>
      </c>
      <c r="C120" s="18">
        <v>2.3467999999999999E-2</v>
      </c>
      <c r="D120" s="18">
        <v>2.4733000000000002E-2</v>
      </c>
      <c r="E120" s="18">
        <v>2.2159999999999999E-2</v>
      </c>
      <c r="F120" s="18">
        <v>2.307E-2</v>
      </c>
      <c r="G120" s="18">
        <v>2.4313000000000001E-2</v>
      </c>
      <c r="H120" s="18">
        <v>2.1732999999999999E-2</v>
      </c>
      <c r="I120" s="18">
        <v>2.2654000000000001E-2</v>
      </c>
      <c r="J120" s="18">
        <v>2.3911000000000002E-2</v>
      </c>
      <c r="K120" s="18">
        <v>2.1309000000000002E-2</v>
      </c>
      <c r="L120" s="18">
        <v>2.2242999999999999E-2</v>
      </c>
      <c r="M120" s="18">
        <v>2.3512000000000002E-2</v>
      </c>
      <c r="N120" s="18">
        <v>2.0889000000000001E-2</v>
      </c>
      <c r="O120" s="18">
        <v>2.1835E-2</v>
      </c>
      <c r="P120" s="18">
        <v>2.3116000000000001E-2</v>
      </c>
      <c r="Q120" s="18">
        <v>2.0473000000000002E-2</v>
      </c>
      <c r="R120" s="18">
        <v>2.1430999999999999E-2</v>
      </c>
      <c r="S120" s="18">
        <v>2.2724000000000001E-2</v>
      </c>
    </row>
    <row r="121" spans="1:19" x14ac:dyDescent="0.2">
      <c r="A121" s="17">
        <v>46344</v>
      </c>
      <c r="B121" s="18">
        <v>2.2529E-2</v>
      </c>
      <c r="C121" s="18">
        <v>2.3453999999999999E-2</v>
      </c>
      <c r="D121" s="18">
        <v>2.4718E-2</v>
      </c>
      <c r="E121" s="18">
        <v>2.2147E-2</v>
      </c>
      <c r="F121" s="18">
        <v>2.3056E-2</v>
      </c>
      <c r="G121" s="18">
        <v>2.4298E-2</v>
      </c>
      <c r="H121" s="18">
        <v>2.172E-2</v>
      </c>
      <c r="I121" s="18">
        <v>2.2641000000000001E-2</v>
      </c>
      <c r="J121" s="18">
        <v>2.3896000000000001E-2</v>
      </c>
      <c r="K121" s="18">
        <v>2.1295999999999999E-2</v>
      </c>
      <c r="L121" s="18">
        <v>2.223E-2</v>
      </c>
      <c r="M121" s="18">
        <v>2.3498000000000002E-2</v>
      </c>
      <c r="N121" s="18">
        <v>2.0877E-2</v>
      </c>
      <c r="O121" s="18">
        <v>2.1822000000000001E-2</v>
      </c>
      <c r="P121" s="18">
        <v>2.3102999999999999E-2</v>
      </c>
      <c r="Q121" s="18">
        <v>2.0462000000000001E-2</v>
      </c>
      <c r="R121" s="18">
        <v>2.1419000000000001E-2</v>
      </c>
      <c r="S121" s="18">
        <v>2.2712E-2</v>
      </c>
    </row>
    <row r="122" spans="1:19" x14ac:dyDescent="0.2">
      <c r="A122" s="17">
        <v>46345</v>
      </c>
      <c r="B122" s="18">
        <v>2.2515E-2</v>
      </c>
      <c r="C122" s="18">
        <v>2.3439000000000002E-2</v>
      </c>
      <c r="D122" s="18">
        <v>2.4702000000000002E-2</v>
      </c>
      <c r="E122" s="18">
        <v>2.2133E-2</v>
      </c>
      <c r="F122" s="18">
        <v>2.3042E-2</v>
      </c>
      <c r="G122" s="18">
        <v>2.4282999999999999E-2</v>
      </c>
      <c r="H122" s="18">
        <v>2.1707000000000001E-2</v>
      </c>
      <c r="I122" s="18">
        <v>2.2627000000000001E-2</v>
      </c>
      <c r="J122" s="18">
        <v>2.3882E-2</v>
      </c>
      <c r="K122" s="18">
        <v>2.1284000000000001E-2</v>
      </c>
      <c r="L122" s="18">
        <v>2.2217000000000001E-2</v>
      </c>
      <c r="M122" s="18">
        <v>2.3484000000000001E-2</v>
      </c>
      <c r="N122" s="18">
        <v>2.0865000000000002E-2</v>
      </c>
      <c r="O122" s="18">
        <v>2.181E-2</v>
      </c>
      <c r="P122" s="18">
        <v>2.3089999999999999E-2</v>
      </c>
      <c r="Q122" s="18">
        <v>2.0451E-2</v>
      </c>
      <c r="R122" s="18">
        <v>2.1406999999999999E-2</v>
      </c>
      <c r="S122" s="18">
        <v>2.2699E-2</v>
      </c>
    </row>
    <row r="123" spans="1:19" x14ac:dyDescent="0.2">
      <c r="A123" s="17">
        <v>46346</v>
      </c>
      <c r="B123" s="18">
        <v>2.2501E-2</v>
      </c>
      <c r="C123" s="18">
        <v>2.3425000000000001E-2</v>
      </c>
      <c r="D123" s="18">
        <v>2.4687000000000001E-2</v>
      </c>
      <c r="E123" s="18">
        <v>2.2120000000000001E-2</v>
      </c>
      <c r="F123" s="18">
        <v>2.3028E-2</v>
      </c>
      <c r="G123" s="18">
        <v>2.4268999999999999E-2</v>
      </c>
      <c r="H123" s="18">
        <v>2.1694000000000001E-2</v>
      </c>
      <c r="I123" s="18">
        <v>2.2613999999999999E-2</v>
      </c>
      <c r="J123" s="18">
        <v>2.3868E-2</v>
      </c>
      <c r="K123" s="18">
        <v>2.1271999999999999E-2</v>
      </c>
      <c r="L123" s="18">
        <v>2.2204000000000002E-2</v>
      </c>
      <c r="M123" s="18">
        <v>2.3470999999999999E-2</v>
      </c>
      <c r="N123" s="18">
        <v>2.0854000000000001E-2</v>
      </c>
      <c r="O123" s="18">
        <v>2.1798000000000001E-2</v>
      </c>
      <c r="P123" s="18">
        <v>2.3077E-2</v>
      </c>
      <c r="Q123" s="18">
        <v>2.0438999999999999E-2</v>
      </c>
      <c r="R123" s="18">
        <v>2.1395000000000001E-2</v>
      </c>
      <c r="S123" s="18">
        <v>2.2686999999999999E-2</v>
      </c>
    </row>
    <row r="124" spans="1:19" x14ac:dyDescent="0.2">
      <c r="A124" s="17">
        <v>46347</v>
      </c>
      <c r="B124" s="18">
        <v>2.2488000000000001E-2</v>
      </c>
      <c r="C124" s="18">
        <v>2.3411000000000001E-2</v>
      </c>
      <c r="D124" s="18">
        <v>2.4671999999999999E-2</v>
      </c>
      <c r="E124" s="18">
        <v>2.2106000000000001E-2</v>
      </c>
      <c r="F124" s="18">
        <v>2.3012999999999999E-2</v>
      </c>
      <c r="G124" s="18">
        <v>2.4254000000000001E-2</v>
      </c>
      <c r="H124" s="18">
        <v>2.1680999999999999E-2</v>
      </c>
      <c r="I124" s="18">
        <v>2.2601E-2</v>
      </c>
      <c r="J124" s="18">
        <v>2.3854E-2</v>
      </c>
      <c r="K124" s="18">
        <v>2.1260000000000001E-2</v>
      </c>
      <c r="L124" s="18">
        <v>2.2190999999999999E-2</v>
      </c>
      <c r="M124" s="18">
        <v>2.3456999999999999E-2</v>
      </c>
      <c r="N124" s="18">
        <v>2.0841999999999999E-2</v>
      </c>
      <c r="O124" s="18">
        <v>2.1786E-2</v>
      </c>
      <c r="P124" s="18">
        <v>2.3064000000000001E-2</v>
      </c>
      <c r="Q124" s="18">
        <v>2.0428000000000002E-2</v>
      </c>
      <c r="R124" s="18">
        <v>2.1384E-2</v>
      </c>
      <c r="S124" s="18">
        <v>2.2675000000000001E-2</v>
      </c>
    </row>
    <row r="125" spans="1:19" x14ac:dyDescent="0.2">
      <c r="A125" s="17">
        <v>46348</v>
      </c>
      <c r="B125" s="18">
        <v>2.2474000000000001E-2</v>
      </c>
      <c r="C125" s="18">
        <v>2.3396E-2</v>
      </c>
      <c r="D125" s="18">
        <v>2.4656999999999998E-2</v>
      </c>
      <c r="E125" s="18">
        <v>2.2093000000000002E-2</v>
      </c>
      <c r="F125" s="18">
        <v>2.2998999999999999E-2</v>
      </c>
      <c r="G125" s="18">
        <v>2.4239E-2</v>
      </c>
      <c r="H125" s="18">
        <v>2.1668E-2</v>
      </c>
      <c r="I125" s="18">
        <v>2.2586999999999999E-2</v>
      </c>
      <c r="J125" s="18">
        <v>2.384E-2</v>
      </c>
      <c r="K125" s="18">
        <v>2.1246999999999999E-2</v>
      </c>
      <c r="L125" s="18">
        <v>2.2178E-2</v>
      </c>
      <c r="M125" s="18">
        <v>2.3444E-2</v>
      </c>
      <c r="N125" s="18">
        <v>2.0830000000000001E-2</v>
      </c>
      <c r="O125" s="18">
        <v>2.1773000000000001E-2</v>
      </c>
      <c r="P125" s="18">
        <v>2.3050999999999999E-2</v>
      </c>
      <c r="Q125" s="18">
        <v>2.0417000000000001E-2</v>
      </c>
      <c r="R125" s="18">
        <v>2.1371999999999999E-2</v>
      </c>
      <c r="S125" s="18">
        <v>2.2662000000000002E-2</v>
      </c>
    </row>
    <row r="126" spans="1:19" x14ac:dyDescent="0.2">
      <c r="A126" s="17">
        <v>46349</v>
      </c>
      <c r="B126" s="18">
        <v>2.2460000000000001E-2</v>
      </c>
      <c r="C126" s="18">
        <v>2.3382E-2</v>
      </c>
      <c r="D126" s="18">
        <v>2.4642000000000001E-2</v>
      </c>
      <c r="E126" s="18">
        <v>2.2079000000000001E-2</v>
      </c>
      <c r="F126" s="18">
        <v>2.2984999999999998E-2</v>
      </c>
      <c r="G126" s="18">
        <v>2.4223999999999999E-2</v>
      </c>
      <c r="H126" s="18">
        <v>2.1655000000000001E-2</v>
      </c>
      <c r="I126" s="18">
        <v>2.2574E-2</v>
      </c>
      <c r="J126" s="18">
        <v>2.3824999999999999E-2</v>
      </c>
      <c r="K126" s="18">
        <v>2.1235E-2</v>
      </c>
      <c r="L126" s="18">
        <v>2.2166000000000002E-2</v>
      </c>
      <c r="M126" s="18">
        <v>2.3429999999999999E-2</v>
      </c>
      <c r="N126" s="18">
        <v>2.0819000000000001E-2</v>
      </c>
      <c r="O126" s="18">
        <v>2.1760999999999999E-2</v>
      </c>
      <c r="P126" s="18">
        <v>2.3037999999999999E-2</v>
      </c>
      <c r="Q126" s="18">
        <v>2.0406000000000001E-2</v>
      </c>
      <c r="R126" s="18">
        <v>2.1360000000000001E-2</v>
      </c>
      <c r="S126" s="18">
        <v>2.265E-2</v>
      </c>
    </row>
    <row r="127" spans="1:19" x14ac:dyDescent="0.2">
      <c r="A127" s="17">
        <v>46350</v>
      </c>
      <c r="B127" s="18">
        <v>2.2446000000000001E-2</v>
      </c>
      <c r="C127" s="18">
        <v>2.3368E-2</v>
      </c>
      <c r="D127" s="18">
        <v>2.4627E-2</v>
      </c>
      <c r="E127" s="18">
        <v>2.2065999999999999E-2</v>
      </c>
      <c r="F127" s="18">
        <v>2.2970999999999998E-2</v>
      </c>
      <c r="G127" s="18">
        <v>2.4209000000000001E-2</v>
      </c>
      <c r="H127" s="18">
        <v>2.1642000000000002E-2</v>
      </c>
      <c r="I127" s="18">
        <v>2.256E-2</v>
      </c>
      <c r="J127" s="18">
        <v>2.3810999999999999E-2</v>
      </c>
      <c r="K127" s="18">
        <v>2.1222999999999999E-2</v>
      </c>
      <c r="L127" s="18">
        <v>2.2152999999999999E-2</v>
      </c>
      <c r="M127" s="18">
        <v>2.3417E-2</v>
      </c>
      <c r="N127" s="18">
        <v>2.0806999999999999E-2</v>
      </c>
      <c r="O127" s="18">
        <v>2.1749000000000001E-2</v>
      </c>
      <c r="P127" s="18">
        <v>2.3025E-2</v>
      </c>
      <c r="Q127" s="18">
        <v>2.0395E-2</v>
      </c>
      <c r="R127" s="18">
        <v>2.1349E-2</v>
      </c>
      <c r="S127" s="18">
        <v>2.2637999999999998E-2</v>
      </c>
    </row>
    <row r="128" spans="1:19" x14ac:dyDescent="0.2">
      <c r="A128" s="17">
        <v>46351</v>
      </c>
      <c r="B128" s="18">
        <v>2.2433000000000002E-2</v>
      </c>
      <c r="C128" s="18">
        <v>2.3352999999999999E-2</v>
      </c>
      <c r="D128" s="18">
        <v>2.4611999999999998E-2</v>
      </c>
      <c r="E128" s="18">
        <v>2.2051999999999999E-2</v>
      </c>
      <c r="F128" s="18">
        <v>2.2957000000000002E-2</v>
      </c>
      <c r="G128" s="18">
        <v>2.4195000000000001E-2</v>
      </c>
      <c r="H128" s="18">
        <v>2.1628999999999999E-2</v>
      </c>
      <c r="I128" s="18">
        <v>2.2547000000000001E-2</v>
      </c>
      <c r="J128" s="18">
        <v>2.3796999999999999E-2</v>
      </c>
      <c r="K128" s="18">
        <v>2.121E-2</v>
      </c>
      <c r="L128" s="18">
        <v>2.214E-2</v>
      </c>
      <c r="M128" s="18">
        <v>2.3403E-2</v>
      </c>
      <c r="N128" s="18">
        <v>2.0795000000000001E-2</v>
      </c>
      <c r="O128" s="18">
        <v>2.1736999999999999E-2</v>
      </c>
      <c r="P128" s="18">
        <v>2.3012000000000001E-2</v>
      </c>
      <c r="Q128" s="18">
        <v>2.0383999999999999E-2</v>
      </c>
      <c r="R128" s="18">
        <v>2.1336999999999998E-2</v>
      </c>
      <c r="S128" s="18">
        <v>2.2624999999999999E-2</v>
      </c>
    </row>
    <row r="129" spans="1:19" x14ac:dyDescent="0.2">
      <c r="A129" s="17">
        <v>46352</v>
      </c>
      <c r="B129" s="18">
        <v>2.2419000000000001E-2</v>
      </c>
      <c r="C129" s="18">
        <v>2.3338999999999999E-2</v>
      </c>
      <c r="D129" s="18">
        <v>2.4597000000000001E-2</v>
      </c>
      <c r="E129" s="18">
        <v>2.2039E-2</v>
      </c>
      <c r="F129" s="18">
        <v>2.2943000000000002E-2</v>
      </c>
      <c r="G129" s="18">
        <v>2.418E-2</v>
      </c>
      <c r="H129" s="18">
        <v>2.1617000000000001E-2</v>
      </c>
      <c r="I129" s="18">
        <v>2.2533000000000001E-2</v>
      </c>
      <c r="J129" s="18">
        <v>2.3782999999999999E-2</v>
      </c>
      <c r="K129" s="18">
        <v>2.1198000000000002E-2</v>
      </c>
      <c r="L129" s="18">
        <v>2.2127000000000001E-2</v>
      </c>
      <c r="M129" s="18">
        <v>2.3390000000000001E-2</v>
      </c>
      <c r="N129" s="18">
        <v>2.0782999999999999E-2</v>
      </c>
      <c r="O129" s="18">
        <v>2.1725000000000001E-2</v>
      </c>
      <c r="P129" s="18">
        <v>2.3E-2</v>
      </c>
      <c r="Q129" s="18">
        <v>2.0372999999999999E-2</v>
      </c>
      <c r="R129" s="18">
        <v>2.1326000000000001E-2</v>
      </c>
      <c r="S129" s="18">
        <v>2.2613000000000001E-2</v>
      </c>
    </row>
    <row r="130" spans="1:19" x14ac:dyDescent="0.2">
      <c r="A130" s="17">
        <v>46353</v>
      </c>
      <c r="B130" s="18">
        <v>2.2405000000000001E-2</v>
      </c>
      <c r="C130" s="18">
        <v>2.3324999999999999E-2</v>
      </c>
      <c r="D130" s="18">
        <v>2.4582E-2</v>
      </c>
      <c r="E130" s="18">
        <v>2.2024999999999999E-2</v>
      </c>
      <c r="F130" s="18">
        <v>2.2929000000000001E-2</v>
      </c>
      <c r="G130" s="18">
        <v>2.4164999999999999E-2</v>
      </c>
      <c r="H130" s="18">
        <v>2.1604000000000002E-2</v>
      </c>
      <c r="I130" s="18">
        <v>2.2519999999999998E-2</v>
      </c>
      <c r="J130" s="18">
        <v>2.3768999999999998E-2</v>
      </c>
      <c r="K130" s="18">
        <v>2.1186E-2</v>
      </c>
      <c r="L130" s="18">
        <v>2.2114000000000002E-2</v>
      </c>
      <c r="M130" s="18">
        <v>2.3376000000000001E-2</v>
      </c>
      <c r="N130" s="18">
        <v>2.0771999999999999E-2</v>
      </c>
      <c r="O130" s="18">
        <v>2.1711999999999999E-2</v>
      </c>
      <c r="P130" s="18">
        <v>2.2987E-2</v>
      </c>
      <c r="Q130" s="18">
        <v>2.0361000000000001E-2</v>
      </c>
      <c r="R130" s="18">
        <v>2.1314E-2</v>
      </c>
      <c r="S130" s="18">
        <v>2.2601E-2</v>
      </c>
    </row>
    <row r="131" spans="1:19" x14ac:dyDescent="0.2">
      <c r="A131" s="17">
        <v>46354</v>
      </c>
      <c r="B131" s="18">
        <v>2.2391999999999999E-2</v>
      </c>
      <c r="C131" s="18">
        <v>2.3310999999999998E-2</v>
      </c>
      <c r="D131" s="18">
        <v>2.4566999999999999E-2</v>
      </c>
      <c r="E131" s="18">
        <v>2.2012E-2</v>
      </c>
      <c r="F131" s="18">
        <v>2.2915000000000001E-2</v>
      </c>
      <c r="G131" s="18">
        <v>2.4150000000000001E-2</v>
      </c>
      <c r="H131" s="18">
        <v>2.1590999999999999E-2</v>
      </c>
      <c r="I131" s="18">
        <v>2.2506999999999999E-2</v>
      </c>
      <c r="J131" s="18">
        <v>2.3754999999999998E-2</v>
      </c>
      <c r="K131" s="18">
        <v>2.1173999999999998E-2</v>
      </c>
      <c r="L131" s="18">
        <v>2.2102E-2</v>
      </c>
      <c r="M131" s="18">
        <v>2.3362999999999998E-2</v>
      </c>
      <c r="N131" s="18">
        <v>2.0760000000000001E-2</v>
      </c>
      <c r="O131" s="18">
        <v>2.1700000000000001E-2</v>
      </c>
      <c r="P131" s="18">
        <v>2.2974000000000001E-2</v>
      </c>
      <c r="Q131" s="18">
        <v>2.035E-2</v>
      </c>
      <c r="R131" s="18">
        <v>2.1302000000000001E-2</v>
      </c>
      <c r="S131" s="18">
        <v>2.2588E-2</v>
      </c>
    </row>
    <row r="132" spans="1:19" x14ac:dyDescent="0.2">
      <c r="A132" s="17">
        <v>46355</v>
      </c>
      <c r="B132" s="18">
        <v>2.2377999999999999E-2</v>
      </c>
      <c r="C132" s="18">
        <v>2.3296000000000001E-2</v>
      </c>
      <c r="D132" s="18">
        <v>2.4552000000000001E-2</v>
      </c>
      <c r="E132" s="18">
        <v>2.1998E-2</v>
      </c>
      <c r="F132" s="18">
        <v>2.2901000000000001E-2</v>
      </c>
      <c r="G132" s="18">
        <v>2.4136000000000001E-2</v>
      </c>
      <c r="H132" s="18">
        <v>2.1578E-2</v>
      </c>
      <c r="I132" s="18">
        <v>2.2492999999999999E-2</v>
      </c>
      <c r="J132" s="18">
        <v>2.3741000000000002E-2</v>
      </c>
      <c r="K132" s="18">
        <v>2.1160999999999999E-2</v>
      </c>
      <c r="L132" s="18">
        <v>2.2089000000000001E-2</v>
      </c>
      <c r="M132" s="18">
        <v>2.3349000000000002E-2</v>
      </c>
      <c r="N132" s="18">
        <v>2.0747999999999999E-2</v>
      </c>
      <c r="O132" s="18">
        <v>2.1687999999999999E-2</v>
      </c>
      <c r="P132" s="18">
        <v>2.2960999999999999E-2</v>
      </c>
      <c r="Q132" s="18">
        <v>2.0338999999999999E-2</v>
      </c>
      <c r="R132" s="18">
        <v>2.1291000000000001E-2</v>
      </c>
      <c r="S132" s="18">
        <v>2.2575999999999999E-2</v>
      </c>
    </row>
    <row r="133" spans="1:19" x14ac:dyDescent="0.2">
      <c r="A133" s="17">
        <v>46356</v>
      </c>
      <c r="B133" s="18">
        <v>2.2363999999999998E-2</v>
      </c>
      <c r="C133" s="18">
        <v>2.3282000000000001E-2</v>
      </c>
      <c r="D133" s="18">
        <v>2.4537E-2</v>
      </c>
      <c r="E133" s="18">
        <v>2.1985000000000001E-2</v>
      </c>
      <c r="F133" s="18">
        <v>2.2887000000000001E-2</v>
      </c>
      <c r="G133" s="18">
        <v>2.4121E-2</v>
      </c>
      <c r="H133" s="18">
        <v>2.1565000000000001E-2</v>
      </c>
      <c r="I133" s="18">
        <v>2.248E-2</v>
      </c>
      <c r="J133" s="18">
        <v>2.3727000000000002E-2</v>
      </c>
      <c r="K133" s="18">
        <v>2.1149000000000001E-2</v>
      </c>
      <c r="L133" s="18">
        <v>2.2075999999999998E-2</v>
      </c>
      <c r="M133" s="18">
        <v>2.3335999999999999E-2</v>
      </c>
      <c r="N133" s="18">
        <v>2.0736999999999998E-2</v>
      </c>
      <c r="O133" s="18">
        <v>2.1676000000000001E-2</v>
      </c>
      <c r="P133" s="18">
        <v>2.2948E-2</v>
      </c>
      <c r="Q133" s="18">
        <v>2.0327999999999999E-2</v>
      </c>
      <c r="R133" s="18">
        <v>2.1278999999999999E-2</v>
      </c>
      <c r="S133" s="18">
        <v>2.2564000000000001E-2</v>
      </c>
    </row>
    <row r="134" spans="1:19" x14ac:dyDescent="0.2">
      <c r="A134" s="17">
        <v>46357</v>
      </c>
      <c r="B134" s="18">
        <v>2.2350999999999999E-2</v>
      </c>
      <c r="C134" s="18">
        <v>2.3268E-2</v>
      </c>
      <c r="D134" s="18">
        <v>2.4521999999999999E-2</v>
      </c>
      <c r="E134" s="18">
        <v>2.1971000000000001E-2</v>
      </c>
      <c r="F134" s="18">
        <v>2.2873000000000001E-2</v>
      </c>
      <c r="G134" s="18">
        <v>2.4105999999999999E-2</v>
      </c>
      <c r="H134" s="18">
        <v>2.1552000000000002E-2</v>
      </c>
      <c r="I134" s="18">
        <v>2.2467000000000001E-2</v>
      </c>
      <c r="J134" s="18">
        <v>2.3712E-2</v>
      </c>
      <c r="K134" s="18">
        <v>2.1137E-2</v>
      </c>
      <c r="L134" s="18">
        <v>2.2062999999999999E-2</v>
      </c>
      <c r="M134" s="18">
        <v>2.3321999999999999E-2</v>
      </c>
      <c r="N134" s="18">
        <v>2.0725E-2</v>
      </c>
      <c r="O134" s="18">
        <v>2.1663999999999999E-2</v>
      </c>
      <c r="P134" s="18">
        <v>2.2935000000000001E-2</v>
      </c>
      <c r="Q134" s="18">
        <v>2.0317000000000002E-2</v>
      </c>
      <c r="R134" s="18">
        <v>2.1267000000000001E-2</v>
      </c>
      <c r="S134" s="18">
        <v>2.2551000000000002E-2</v>
      </c>
    </row>
    <row r="135" spans="1:19" x14ac:dyDescent="0.2">
      <c r="A135" s="17">
        <v>46358</v>
      </c>
      <c r="B135" s="18">
        <v>2.2764E-2</v>
      </c>
      <c r="C135" s="18">
        <v>2.3698E-2</v>
      </c>
      <c r="D135" s="18">
        <v>2.4976000000000002E-2</v>
      </c>
      <c r="E135" s="18">
        <v>2.2336999999999999E-2</v>
      </c>
      <c r="F135" s="18">
        <v>2.3254E-2</v>
      </c>
      <c r="G135" s="18">
        <v>2.4507000000000001E-2</v>
      </c>
      <c r="H135" s="18">
        <v>2.1901E-2</v>
      </c>
      <c r="I135" s="18">
        <v>2.283E-2</v>
      </c>
      <c r="J135" s="18">
        <v>2.4095999999999999E-2</v>
      </c>
      <c r="K135" s="18">
        <v>2.147E-2</v>
      </c>
      <c r="L135" s="18">
        <v>2.2411E-2</v>
      </c>
      <c r="M135" s="18">
        <v>2.3689000000000002E-2</v>
      </c>
      <c r="N135" s="18">
        <v>2.1042000000000002E-2</v>
      </c>
      <c r="O135" s="18">
        <v>2.1995000000000001E-2</v>
      </c>
      <c r="P135" s="18">
        <v>2.3286000000000001E-2</v>
      </c>
      <c r="Q135" s="18">
        <v>2.0618999999999998E-2</v>
      </c>
      <c r="R135" s="18">
        <v>2.1583000000000001E-2</v>
      </c>
      <c r="S135" s="18">
        <v>2.2886E-2</v>
      </c>
    </row>
    <row r="136" spans="1:19" x14ac:dyDescent="0.2">
      <c r="A136" s="17">
        <v>46359</v>
      </c>
      <c r="B136" s="18">
        <v>2.2749999999999999E-2</v>
      </c>
      <c r="C136" s="18">
        <v>2.3684E-2</v>
      </c>
      <c r="D136" s="18">
        <v>2.496E-2</v>
      </c>
      <c r="E136" s="18">
        <v>2.2322999999999999E-2</v>
      </c>
      <c r="F136" s="18">
        <v>2.324E-2</v>
      </c>
      <c r="G136" s="18">
        <v>2.4492E-2</v>
      </c>
      <c r="H136" s="18">
        <v>2.1888000000000001E-2</v>
      </c>
      <c r="I136" s="18">
        <v>2.2817E-2</v>
      </c>
      <c r="J136" s="18">
        <v>2.4081999999999999E-2</v>
      </c>
      <c r="K136" s="18">
        <v>2.1457E-2</v>
      </c>
      <c r="L136" s="18">
        <v>2.2398000000000001E-2</v>
      </c>
      <c r="M136" s="18">
        <v>2.3675000000000002E-2</v>
      </c>
      <c r="N136" s="18">
        <v>2.103E-2</v>
      </c>
      <c r="O136" s="18">
        <v>2.1982000000000002E-2</v>
      </c>
      <c r="P136" s="18">
        <v>2.3272999999999999E-2</v>
      </c>
      <c r="Q136" s="18">
        <v>2.0607E-2</v>
      </c>
      <c r="R136" s="18">
        <v>2.1571E-2</v>
      </c>
      <c r="S136" s="18">
        <v>2.2873000000000001E-2</v>
      </c>
    </row>
    <row r="137" spans="1:19" x14ac:dyDescent="0.2">
      <c r="A137" s="17">
        <v>46360</v>
      </c>
      <c r="B137" s="18">
        <v>2.2735999999999999E-2</v>
      </c>
      <c r="C137" s="18">
        <v>2.3668999999999999E-2</v>
      </c>
      <c r="D137" s="18">
        <v>2.4944999999999998E-2</v>
      </c>
      <c r="E137" s="18">
        <v>2.231E-2</v>
      </c>
      <c r="F137" s="18">
        <v>2.3224999999999999E-2</v>
      </c>
      <c r="G137" s="18">
        <v>2.4476999999999999E-2</v>
      </c>
      <c r="H137" s="18">
        <v>2.1874999999999999E-2</v>
      </c>
      <c r="I137" s="18">
        <v>2.2803E-2</v>
      </c>
      <c r="J137" s="18">
        <v>2.4067999999999999E-2</v>
      </c>
      <c r="K137" s="18">
        <v>2.1444999999999999E-2</v>
      </c>
      <c r="L137" s="18">
        <v>2.2384999999999999E-2</v>
      </c>
      <c r="M137" s="18">
        <v>2.3661999999999999E-2</v>
      </c>
      <c r="N137" s="18">
        <v>2.1017999999999998E-2</v>
      </c>
      <c r="O137" s="18">
        <v>2.197E-2</v>
      </c>
      <c r="P137" s="18">
        <v>2.3258999999999998E-2</v>
      </c>
      <c r="Q137" s="18">
        <v>2.0596E-2</v>
      </c>
      <c r="R137" s="18">
        <v>2.1559999999999999E-2</v>
      </c>
      <c r="S137" s="18">
        <v>2.2860999999999999E-2</v>
      </c>
    </row>
    <row r="138" spans="1:19" x14ac:dyDescent="0.2">
      <c r="A138" s="17">
        <v>46361</v>
      </c>
      <c r="B138" s="18">
        <v>2.2721999999999999E-2</v>
      </c>
      <c r="C138" s="18">
        <v>2.3654999999999999E-2</v>
      </c>
      <c r="D138" s="18">
        <v>2.4930000000000001E-2</v>
      </c>
      <c r="E138" s="18">
        <v>2.2296E-2</v>
      </c>
      <c r="F138" s="18">
        <v>2.3210999999999999E-2</v>
      </c>
      <c r="G138" s="18">
        <v>2.4462000000000001E-2</v>
      </c>
      <c r="H138" s="18">
        <v>2.1861999999999999E-2</v>
      </c>
      <c r="I138" s="18">
        <v>2.2789E-2</v>
      </c>
      <c r="J138" s="18">
        <v>2.4053000000000001E-2</v>
      </c>
      <c r="K138" s="18">
        <v>2.1432E-2</v>
      </c>
      <c r="L138" s="18">
        <v>2.2372E-2</v>
      </c>
      <c r="M138" s="18">
        <v>2.3647999999999999E-2</v>
      </c>
      <c r="N138" s="18">
        <v>2.1007000000000001E-2</v>
      </c>
      <c r="O138" s="18">
        <v>2.1957999999999998E-2</v>
      </c>
      <c r="P138" s="18">
        <v>2.3245999999999999E-2</v>
      </c>
      <c r="Q138" s="18">
        <v>2.0584999999999999E-2</v>
      </c>
      <c r="R138" s="18">
        <v>2.1548000000000001E-2</v>
      </c>
      <c r="S138" s="18">
        <v>2.2848E-2</v>
      </c>
    </row>
    <row r="139" spans="1:19" x14ac:dyDescent="0.2">
      <c r="A139" s="17">
        <v>46362</v>
      </c>
      <c r="B139" s="18">
        <v>2.2709E-2</v>
      </c>
      <c r="C139" s="18">
        <v>2.3640999999999999E-2</v>
      </c>
      <c r="D139" s="18">
        <v>2.4915E-2</v>
      </c>
      <c r="E139" s="18">
        <v>2.2282E-2</v>
      </c>
      <c r="F139" s="18">
        <v>2.3196999999999999E-2</v>
      </c>
      <c r="G139" s="18">
        <v>2.4447E-2</v>
      </c>
      <c r="H139" s="18">
        <v>2.1849E-2</v>
      </c>
      <c r="I139" s="18">
        <v>2.2776000000000001E-2</v>
      </c>
      <c r="J139" s="18">
        <v>2.4039000000000001E-2</v>
      </c>
      <c r="K139" s="18">
        <v>2.1420000000000002E-2</v>
      </c>
      <c r="L139" s="18">
        <v>2.2359E-2</v>
      </c>
      <c r="M139" s="18">
        <v>2.3633999999999999E-2</v>
      </c>
      <c r="N139" s="18">
        <v>2.0995E-2</v>
      </c>
      <c r="O139" s="18">
        <v>2.1944999999999999E-2</v>
      </c>
      <c r="P139" s="18">
        <v>2.3233E-2</v>
      </c>
      <c r="Q139" s="18">
        <v>2.0573999999999999E-2</v>
      </c>
      <c r="R139" s="18">
        <v>2.1536E-2</v>
      </c>
      <c r="S139" s="18">
        <v>2.2835999999999999E-2</v>
      </c>
    </row>
    <row r="140" spans="1:19" x14ac:dyDescent="0.2">
      <c r="A140" s="17">
        <v>46363</v>
      </c>
      <c r="B140" s="18">
        <v>2.2695E-2</v>
      </c>
      <c r="C140" s="18">
        <v>2.3626000000000001E-2</v>
      </c>
      <c r="D140" s="18">
        <v>2.4899000000000001E-2</v>
      </c>
      <c r="E140" s="18">
        <v>2.2269000000000001E-2</v>
      </c>
      <c r="F140" s="18">
        <v>2.3182999999999999E-2</v>
      </c>
      <c r="G140" s="18">
        <v>2.4431999999999999E-2</v>
      </c>
      <c r="H140" s="18">
        <v>2.1836000000000001E-2</v>
      </c>
      <c r="I140" s="18">
        <v>2.2762000000000001E-2</v>
      </c>
      <c r="J140" s="18">
        <v>2.4025000000000001E-2</v>
      </c>
      <c r="K140" s="18">
        <v>2.1408E-2</v>
      </c>
      <c r="L140" s="18">
        <v>2.2346000000000001E-2</v>
      </c>
      <c r="M140" s="18">
        <v>2.3621E-2</v>
      </c>
      <c r="N140" s="18">
        <v>2.0983000000000002E-2</v>
      </c>
      <c r="O140" s="18">
        <v>2.1933000000000001E-2</v>
      </c>
      <c r="P140" s="18">
        <v>2.3220000000000001E-2</v>
      </c>
      <c r="Q140" s="18">
        <v>2.0562E-2</v>
      </c>
      <c r="R140" s="18">
        <v>2.1524000000000001E-2</v>
      </c>
      <c r="S140" s="18">
        <v>2.2824000000000001E-2</v>
      </c>
    </row>
    <row r="141" spans="1:19" x14ac:dyDescent="0.2">
      <c r="A141" s="17">
        <v>46364</v>
      </c>
      <c r="B141" s="18">
        <v>2.2681E-2</v>
      </c>
      <c r="C141" s="18">
        <v>2.3612000000000001E-2</v>
      </c>
      <c r="D141" s="18">
        <v>2.4884E-2</v>
      </c>
      <c r="E141" s="18">
        <v>2.2255E-2</v>
      </c>
      <c r="F141" s="18">
        <v>2.3168999999999999E-2</v>
      </c>
      <c r="G141" s="18">
        <v>2.4417000000000001E-2</v>
      </c>
      <c r="H141" s="18">
        <v>2.1822999999999999E-2</v>
      </c>
      <c r="I141" s="18">
        <v>2.2748999999999998E-2</v>
      </c>
      <c r="J141" s="18">
        <v>2.401E-2</v>
      </c>
      <c r="K141" s="18">
        <v>2.1395000000000001E-2</v>
      </c>
      <c r="L141" s="18">
        <v>2.2332999999999999E-2</v>
      </c>
      <c r="M141" s="18">
        <v>2.3607E-2</v>
      </c>
      <c r="N141" s="18">
        <v>2.0971E-2</v>
      </c>
      <c r="O141" s="18">
        <v>2.1921E-2</v>
      </c>
      <c r="P141" s="18">
        <v>2.3206999999999998E-2</v>
      </c>
      <c r="Q141" s="18">
        <v>2.0551E-2</v>
      </c>
      <c r="R141" s="18">
        <v>2.1513000000000001E-2</v>
      </c>
      <c r="S141" s="18">
        <v>2.2811000000000001E-2</v>
      </c>
    </row>
    <row r="142" spans="1:19" x14ac:dyDescent="0.2">
      <c r="A142" s="17">
        <v>46365</v>
      </c>
      <c r="B142" s="18">
        <v>2.2667E-2</v>
      </c>
      <c r="C142" s="18">
        <v>2.3597E-2</v>
      </c>
      <c r="D142" s="18">
        <v>2.4868999999999999E-2</v>
      </c>
      <c r="E142" s="18">
        <v>2.2242000000000001E-2</v>
      </c>
      <c r="F142" s="18">
        <v>2.3154000000000001E-2</v>
      </c>
      <c r="G142" s="18">
        <v>2.4402E-2</v>
      </c>
      <c r="H142" s="18">
        <v>2.181E-2</v>
      </c>
      <c r="I142" s="18">
        <v>2.2734999999999998E-2</v>
      </c>
      <c r="J142" s="18">
        <v>2.3996E-2</v>
      </c>
      <c r="K142" s="18">
        <v>2.1382999999999999E-2</v>
      </c>
      <c r="L142" s="18">
        <v>2.232E-2</v>
      </c>
      <c r="M142" s="18">
        <v>2.3592999999999999E-2</v>
      </c>
      <c r="N142" s="18">
        <v>2.0958999999999998E-2</v>
      </c>
      <c r="O142" s="18">
        <v>2.1908E-2</v>
      </c>
      <c r="P142" s="18">
        <v>2.3193999999999999E-2</v>
      </c>
      <c r="Q142" s="18">
        <v>2.0539999999999999E-2</v>
      </c>
      <c r="R142" s="18">
        <v>2.1500999999999999E-2</v>
      </c>
      <c r="S142" s="18">
        <v>2.2799E-2</v>
      </c>
    </row>
    <row r="143" spans="1:19" x14ac:dyDescent="0.2">
      <c r="A143" s="17">
        <v>46366</v>
      </c>
      <c r="B143" s="18">
        <v>2.2653E-2</v>
      </c>
      <c r="C143" s="18">
        <v>2.3583E-2</v>
      </c>
      <c r="D143" s="18">
        <v>2.4854000000000001E-2</v>
      </c>
      <c r="E143" s="18">
        <v>2.2228000000000001E-2</v>
      </c>
      <c r="F143" s="18">
        <v>2.3140000000000001E-2</v>
      </c>
      <c r="G143" s="18">
        <v>2.4388E-2</v>
      </c>
      <c r="H143" s="18">
        <v>2.1797E-2</v>
      </c>
      <c r="I143" s="18">
        <v>2.2721999999999999E-2</v>
      </c>
      <c r="J143" s="18">
        <v>2.3982E-2</v>
      </c>
      <c r="K143" s="18">
        <v>2.137E-2</v>
      </c>
      <c r="L143" s="18">
        <v>2.2307E-2</v>
      </c>
      <c r="M143" s="18">
        <v>2.358E-2</v>
      </c>
      <c r="N143" s="18">
        <v>2.0948000000000001E-2</v>
      </c>
      <c r="O143" s="18">
        <v>2.1895999999999999E-2</v>
      </c>
      <c r="P143" s="18">
        <v>2.3181E-2</v>
      </c>
      <c r="Q143" s="18">
        <v>2.0528999999999999E-2</v>
      </c>
      <c r="R143" s="18">
        <v>2.1489000000000001E-2</v>
      </c>
      <c r="S143" s="18">
        <v>2.2786000000000001E-2</v>
      </c>
    </row>
    <row r="144" spans="1:19" x14ac:dyDescent="0.2">
      <c r="A144" s="17">
        <v>46367</v>
      </c>
      <c r="B144" s="18">
        <v>2.2638999999999999E-2</v>
      </c>
      <c r="C144" s="18">
        <v>2.3567999999999999E-2</v>
      </c>
      <c r="D144" s="18">
        <v>2.4839E-2</v>
      </c>
      <c r="E144" s="18">
        <v>2.2214000000000001E-2</v>
      </c>
      <c r="F144" s="18">
        <v>2.3126000000000001E-2</v>
      </c>
      <c r="G144" s="18">
        <v>2.4372999999999999E-2</v>
      </c>
      <c r="H144" s="18">
        <v>2.1784000000000001E-2</v>
      </c>
      <c r="I144" s="18">
        <v>2.2707999999999999E-2</v>
      </c>
      <c r="J144" s="18">
        <v>2.3968E-2</v>
      </c>
      <c r="K144" s="18">
        <v>2.1357999999999999E-2</v>
      </c>
      <c r="L144" s="18">
        <v>2.2294000000000001E-2</v>
      </c>
      <c r="M144" s="18">
        <v>2.3566E-2</v>
      </c>
      <c r="N144" s="18">
        <v>2.0936E-2</v>
      </c>
      <c r="O144" s="18">
        <v>2.1884000000000001E-2</v>
      </c>
      <c r="P144" s="18">
        <v>2.3168000000000001E-2</v>
      </c>
      <c r="Q144" s="18">
        <v>2.0518000000000002E-2</v>
      </c>
      <c r="R144" s="18">
        <v>2.1477E-2</v>
      </c>
      <c r="S144" s="18">
        <v>2.2773999999999999E-2</v>
      </c>
    </row>
    <row r="145" spans="1:19" x14ac:dyDescent="0.2">
      <c r="A145" s="17">
        <v>46368</v>
      </c>
      <c r="B145" s="18">
        <v>2.2624999999999999E-2</v>
      </c>
      <c r="C145" s="18">
        <v>2.3553999999999999E-2</v>
      </c>
      <c r="D145" s="18">
        <v>2.4823999999999999E-2</v>
      </c>
      <c r="E145" s="18">
        <v>2.2200999999999999E-2</v>
      </c>
      <c r="F145" s="18">
        <v>2.3112000000000001E-2</v>
      </c>
      <c r="G145" s="18">
        <v>2.4358000000000001E-2</v>
      </c>
      <c r="H145" s="18">
        <v>2.1770999999999999E-2</v>
      </c>
      <c r="I145" s="18">
        <v>2.2695E-2</v>
      </c>
      <c r="J145" s="18">
        <v>2.3952999999999999E-2</v>
      </c>
      <c r="K145" s="18">
        <v>2.1346E-2</v>
      </c>
      <c r="L145" s="18">
        <v>2.2280999999999999E-2</v>
      </c>
      <c r="M145" s="18">
        <v>2.3552E-2</v>
      </c>
      <c r="N145" s="18">
        <v>2.0924000000000002E-2</v>
      </c>
      <c r="O145" s="18">
        <v>2.1871999999999999E-2</v>
      </c>
      <c r="P145" s="18">
        <v>2.3154999999999999E-2</v>
      </c>
      <c r="Q145" s="18">
        <v>2.0506E-2</v>
      </c>
      <c r="R145" s="18">
        <v>2.1465999999999999E-2</v>
      </c>
      <c r="S145" s="18">
        <v>2.2761E-2</v>
      </c>
    </row>
    <row r="146" spans="1:19" x14ac:dyDescent="0.2">
      <c r="A146" s="17">
        <v>46369</v>
      </c>
      <c r="B146" s="18">
        <v>2.2612E-2</v>
      </c>
      <c r="C146" s="18">
        <v>2.3539999999999998E-2</v>
      </c>
      <c r="D146" s="18">
        <v>2.4808E-2</v>
      </c>
      <c r="E146" s="18">
        <v>2.2186999999999998E-2</v>
      </c>
      <c r="F146" s="18">
        <v>2.3098E-2</v>
      </c>
      <c r="G146" s="18">
        <v>2.4343E-2</v>
      </c>
      <c r="H146" s="18">
        <v>2.1758E-2</v>
      </c>
      <c r="I146" s="18">
        <v>2.2681E-2</v>
      </c>
      <c r="J146" s="18">
        <v>2.3938999999999998E-2</v>
      </c>
      <c r="K146" s="18">
        <v>2.1333000000000001E-2</v>
      </c>
      <c r="L146" s="18">
        <v>2.2268E-2</v>
      </c>
      <c r="M146" s="18">
        <v>2.3539000000000001E-2</v>
      </c>
      <c r="N146" s="18">
        <v>2.0912E-2</v>
      </c>
      <c r="O146" s="18">
        <v>2.1859E-2</v>
      </c>
      <c r="P146" s="18">
        <v>2.3141999999999999E-2</v>
      </c>
      <c r="Q146" s="18">
        <v>2.0494999999999999E-2</v>
      </c>
      <c r="R146" s="18">
        <v>2.1454000000000001E-2</v>
      </c>
      <c r="S146" s="18">
        <v>2.2748999999999998E-2</v>
      </c>
    </row>
    <row r="147" spans="1:19" x14ac:dyDescent="0.2">
      <c r="A147" s="17">
        <v>46370</v>
      </c>
      <c r="B147" s="18">
        <v>2.2598E-2</v>
      </c>
      <c r="C147" s="18">
        <v>2.3525000000000001E-2</v>
      </c>
      <c r="D147" s="18">
        <v>2.4792999999999999E-2</v>
      </c>
      <c r="E147" s="18">
        <v>2.2173999999999999E-2</v>
      </c>
      <c r="F147" s="18">
        <v>2.3084E-2</v>
      </c>
      <c r="G147" s="18">
        <v>2.4327999999999999E-2</v>
      </c>
      <c r="H147" s="18">
        <v>2.1745E-2</v>
      </c>
      <c r="I147" s="18">
        <v>2.2668000000000001E-2</v>
      </c>
      <c r="J147" s="18">
        <v>2.3924999999999998E-2</v>
      </c>
      <c r="K147" s="18">
        <v>2.1321E-2</v>
      </c>
      <c r="L147" s="18">
        <v>2.2256000000000001E-2</v>
      </c>
      <c r="M147" s="18">
        <v>2.3525000000000001E-2</v>
      </c>
      <c r="N147" s="18">
        <v>2.0900999999999999E-2</v>
      </c>
      <c r="O147" s="18">
        <v>2.1846999999999998E-2</v>
      </c>
      <c r="P147" s="18">
        <v>2.3129E-2</v>
      </c>
      <c r="Q147" s="18">
        <v>2.0483999999999999E-2</v>
      </c>
      <c r="R147" s="18">
        <v>2.1441999999999999E-2</v>
      </c>
      <c r="S147" s="18">
        <v>2.2737E-2</v>
      </c>
    </row>
    <row r="148" spans="1:19" x14ac:dyDescent="0.2">
      <c r="A148" s="17">
        <v>46371</v>
      </c>
      <c r="B148" s="18">
        <v>2.2584E-2</v>
      </c>
      <c r="C148" s="18">
        <v>2.3511000000000001E-2</v>
      </c>
      <c r="D148" s="18">
        <v>2.4778000000000001E-2</v>
      </c>
      <c r="E148" s="18">
        <v>2.2159999999999999E-2</v>
      </c>
      <c r="F148" s="18">
        <v>2.307E-2</v>
      </c>
      <c r="G148" s="18">
        <v>2.4313000000000001E-2</v>
      </c>
      <c r="H148" s="18">
        <v>2.1732999999999999E-2</v>
      </c>
      <c r="I148" s="18">
        <v>2.2654000000000001E-2</v>
      </c>
      <c r="J148" s="18">
        <v>2.3911000000000002E-2</v>
      </c>
      <c r="K148" s="18">
        <v>2.1309000000000002E-2</v>
      </c>
      <c r="L148" s="18">
        <v>2.2242999999999999E-2</v>
      </c>
      <c r="M148" s="18">
        <v>2.3512000000000002E-2</v>
      </c>
      <c r="N148" s="18">
        <v>2.0889000000000001E-2</v>
      </c>
      <c r="O148" s="18">
        <v>2.1835E-2</v>
      </c>
      <c r="P148" s="18">
        <v>2.3116000000000001E-2</v>
      </c>
      <c r="Q148" s="18">
        <v>2.0473000000000002E-2</v>
      </c>
      <c r="R148" s="18">
        <v>2.1430999999999999E-2</v>
      </c>
      <c r="S148" s="18">
        <v>2.2724000000000001E-2</v>
      </c>
    </row>
    <row r="149" spans="1:19" x14ac:dyDescent="0.2">
      <c r="A149" s="17">
        <v>46372</v>
      </c>
      <c r="B149" s="18">
        <v>2.257E-2</v>
      </c>
      <c r="C149" s="18">
        <v>2.3497000000000001E-2</v>
      </c>
      <c r="D149" s="18">
        <v>2.4763E-2</v>
      </c>
      <c r="E149" s="18">
        <v>2.2147E-2</v>
      </c>
      <c r="F149" s="18">
        <v>2.3056E-2</v>
      </c>
      <c r="G149" s="18">
        <v>2.4298E-2</v>
      </c>
      <c r="H149" s="18">
        <v>2.172E-2</v>
      </c>
      <c r="I149" s="18">
        <v>2.2641000000000001E-2</v>
      </c>
      <c r="J149" s="18">
        <v>2.3896000000000001E-2</v>
      </c>
      <c r="K149" s="18">
        <v>2.1295999999999999E-2</v>
      </c>
      <c r="L149" s="18">
        <v>2.223E-2</v>
      </c>
      <c r="M149" s="18">
        <v>2.3498000000000002E-2</v>
      </c>
      <c r="N149" s="18">
        <v>2.0877E-2</v>
      </c>
      <c r="O149" s="18">
        <v>2.1822000000000001E-2</v>
      </c>
      <c r="P149" s="18">
        <v>2.3102999999999999E-2</v>
      </c>
      <c r="Q149" s="18">
        <v>2.0462000000000001E-2</v>
      </c>
      <c r="R149" s="18">
        <v>2.1419000000000001E-2</v>
      </c>
      <c r="S149" s="18">
        <v>2.2712E-2</v>
      </c>
    </row>
    <row r="150" spans="1:19" x14ac:dyDescent="0.2">
      <c r="A150" s="17">
        <v>46373</v>
      </c>
      <c r="B150" s="18">
        <v>2.2556E-2</v>
      </c>
      <c r="C150" s="18">
        <v>2.3481999999999999E-2</v>
      </c>
      <c r="D150" s="18">
        <v>2.4747999999999999E-2</v>
      </c>
      <c r="E150" s="18">
        <v>2.2133E-2</v>
      </c>
      <c r="F150" s="18">
        <v>2.3042E-2</v>
      </c>
      <c r="G150" s="18">
        <v>2.4282999999999999E-2</v>
      </c>
      <c r="H150" s="18">
        <v>2.1707000000000001E-2</v>
      </c>
      <c r="I150" s="18">
        <v>2.2627000000000001E-2</v>
      </c>
      <c r="J150" s="18">
        <v>2.3882E-2</v>
      </c>
      <c r="K150" s="18">
        <v>2.1284000000000001E-2</v>
      </c>
      <c r="L150" s="18">
        <v>2.2217000000000001E-2</v>
      </c>
      <c r="M150" s="18">
        <v>2.3484000000000001E-2</v>
      </c>
      <c r="N150" s="18">
        <v>2.0865000000000002E-2</v>
      </c>
      <c r="O150" s="18">
        <v>2.181E-2</v>
      </c>
      <c r="P150" s="18">
        <v>2.3089999999999999E-2</v>
      </c>
      <c r="Q150" s="18">
        <v>2.0451E-2</v>
      </c>
      <c r="R150" s="18">
        <v>2.1406999999999999E-2</v>
      </c>
      <c r="S150" s="18">
        <v>2.2699E-2</v>
      </c>
    </row>
    <row r="151" spans="1:19" x14ac:dyDescent="0.2">
      <c r="A151" s="17">
        <v>46374</v>
      </c>
      <c r="B151" s="18">
        <v>2.2543000000000001E-2</v>
      </c>
      <c r="C151" s="18">
        <v>2.3467999999999999E-2</v>
      </c>
      <c r="D151" s="18">
        <v>2.4733000000000002E-2</v>
      </c>
      <c r="E151" s="18">
        <v>2.2120000000000001E-2</v>
      </c>
      <c r="F151" s="18">
        <v>2.3028E-2</v>
      </c>
      <c r="G151" s="18">
        <v>2.4268999999999999E-2</v>
      </c>
      <c r="H151" s="18">
        <v>2.1694000000000001E-2</v>
      </c>
      <c r="I151" s="18">
        <v>2.2613999999999999E-2</v>
      </c>
      <c r="J151" s="18">
        <v>2.3868E-2</v>
      </c>
      <c r="K151" s="18">
        <v>2.1271999999999999E-2</v>
      </c>
      <c r="L151" s="18">
        <v>2.2204000000000002E-2</v>
      </c>
      <c r="M151" s="18">
        <v>2.3470999999999999E-2</v>
      </c>
      <c r="N151" s="18">
        <v>2.0854000000000001E-2</v>
      </c>
      <c r="O151" s="18">
        <v>2.1798000000000001E-2</v>
      </c>
      <c r="P151" s="18">
        <v>2.3077E-2</v>
      </c>
      <c r="Q151" s="18">
        <v>2.0438999999999999E-2</v>
      </c>
      <c r="R151" s="18">
        <v>2.1395000000000001E-2</v>
      </c>
      <c r="S151" s="18">
        <v>2.2686999999999999E-2</v>
      </c>
    </row>
    <row r="152" spans="1:19" x14ac:dyDescent="0.2">
      <c r="A152" s="17">
        <v>46375</v>
      </c>
      <c r="B152" s="18">
        <v>2.2529E-2</v>
      </c>
      <c r="C152" s="18">
        <v>2.3453999999999999E-2</v>
      </c>
      <c r="D152" s="18">
        <v>2.4718E-2</v>
      </c>
      <c r="E152" s="18">
        <v>2.2106000000000001E-2</v>
      </c>
      <c r="F152" s="18">
        <v>2.3012999999999999E-2</v>
      </c>
      <c r="G152" s="18">
        <v>2.4254000000000001E-2</v>
      </c>
      <c r="H152" s="18">
        <v>2.1680999999999999E-2</v>
      </c>
      <c r="I152" s="18">
        <v>2.2601E-2</v>
      </c>
      <c r="J152" s="18">
        <v>2.3854E-2</v>
      </c>
      <c r="K152" s="18">
        <v>2.1260000000000001E-2</v>
      </c>
      <c r="L152" s="18">
        <v>2.2190999999999999E-2</v>
      </c>
      <c r="M152" s="18">
        <v>2.3456999999999999E-2</v>
      </c>
      <c r="N152" s="18">
        <v>2.0841999999999999E-2</v>
      </c>
      <c r="O152" s="18">
        <v>2.1786E-2</v>
      </c>
      <c r="P152" s="18">
        <v>2.3064000000000001E-2</v>
      </c>
      <c r="Q152" s="18">
        <v>2.0428000000000002E-2</v>
      </c>
      <c r="R152" s="18">
        <v>2.1384E-2</v>
      </c>
      <c r="S152" s="18">
        <v>2.2675000000000001E-2</v>
      </c>
    </row>
    <row r="153" spans="1:19" x14ac:dyDescent="0.2">
      <c r="A153" s="17">
        <v>46376</v>
      </c>
      <c r="B153" s="18">
        <v>2.2515E-2</v>
      </c>
      <c r="C153" s="18">
        <v>2.3439000000000002E-2</v>
      </c>
      <c r="D153" s="18">
        <v>2.4702000000000002E-2</v>
      </c>
      <c r="E153" s="18">
        <v>2.2093000000000002E-2</v>
      </c>
      <c r="F153" s="18">
        <v>2.2998999999999999E-2</v>
      </c>
      <c r="G153" s="18">
        <v>2.4239E-2</v>
      </c>
      <c r="H153" s="18">
        <v>2.1668E-2</v>
      </c>
      <c r="I153" s="18">
        <v>2.2586999999999999E-2</v>
      </c>
      <c r="J153" s="18">
        <v>2.384E-2</v>
      </c>
      <c r="K153" s="18">
        <v>2.1246999999999999E-2</v>
      </c>
      <c r="L153" s="18">
        <v>2.2178E-2</v>
      </c>
      <c r="M153" s="18">
        <v>2.3444E-2</v>
      </c>
      <c r="N153" s="18">
        <v>2.0830000000000001E-2</v>
      </c>
      <c r="O153" s="18">
        <v>2.1773000000000001E-2</v>
      </c>
      <c r="P153" s="18">
        <v>2.3050999999999999E-2</v>
      </c>
      <c r="Q153" s="18">
        <v>2.0417000000000001E-2</v>
      </c>
      <c r="R153" s="18">
        <v>2.1371999999999999E-2</v>
      </c>
      <c r="S153" s="18">
        <v>2.2662000000000002E-2</v>
      </c>
    </row>
    <row r="154" spans="1:19" x14ac:dyDescent="0.2">
      <c r="A154" s="17">
        <v>46377</v>
      </c>
      <c r="B154" s="18">
        <v>2.2501E-2</v>
      </c>
      <c r="C154" s="18">
        <v>2.3425000000000001E-2</v>
      </c>
      <c r="D154" s="18">
        <v>2.4687000000000001E-2</v>
      </c>
      <c r="E154" s="18">
        <v>2.2079000000000001E-2</v>
      </c>
      <c r="F154" s="18">
        <v>2.2984999999999998E-2</v>
      </c>
      <c r="G154" s="18">
        <v>2.4223999999999999E-2</v>
      </c>
      <c r="H154" s="18">
        <v>2.1655000000000001E-2</v>
      </c>
      <c r="I154" s="18">
        <v>2.2574E-2</v>
      </c>
      <c r="J154" s="18">
        <v>2.3824999999999999E-2</v>
      </c>
      <c r="K154" s="18">
        <v>2.1235E-2</v>
      </c>
      <c r="L154" s="18">
        <v>2.2166000000000002E-2</v>
      </c>
      <c r="M154" s="18">
        <v>2.3429999999999999E-2</v>
      </c>
      <c r="N154" s="18">
        <v>2.0819000000000001E-2</v>
      </c>
      <c r="O154" s="18">
        <v>2.1760999999999999E-2</v>
      </c>
      <c r="P154" s="18">
        <v>2.3037999999999999E-2</v>
      </c>
      <c r="Q154" s="18">
        <v>2.0406000000000001E-2</v>
      </c>
      <c r="R154" s="18">
        <v>2.1360000000000001E-2</v>
      </c>
      <c r="S154" s="18">
        <v>2.265E-2</v>
      </c>
    </row>
    <row r="155" spans="1:19" x14ac:dyDescent="0.2">
      <c r="A155" s="17">
        <v>46378</v>
      </c>
      <c r="B155" s="18">
        <v>2.2488000000000001E-2</v>
      </c>
      <c r="C155" s="18">
        <v>2.3411000000000001E-2</v>
      </c>
      <c r="D155" s="18">
        <v>2.4671999999999999E-2</v>
      </c>
      <c r="E155" s="18">
        <v>2.2065999999999999E-2</v>
      </c>
      <c r="F155" s="18">
        <v>2.2970999999999998E-2</v>
      </c>
      <c r="G155" s="18">
        <v>2.4209000000000001E-2</v>
      </c>
      <c r="H155" s="18">
        <v>2.1642000000000002E-2</v>
      </c>
      <c r="I155" s="18">
        <v>2.256E-2</v>
      </c>
      <c r="J155" s="18">
        <v>2.3810999999999999E-2</v>
      </c>
      <c r="K155" s="18">
        <v>2.1222999999999999E-2</v>
      </c>
      <c r="L155" s="18">
        <v>2.2152999999999999E-2</v>
      </c>
      <c r="M155" s="18">
        <v>2.3417E-2</v>
      </c>
      <c r="N155" s="18">
        <v>2.0806999999999999E-2</v>
      </c>
      <c r="O155" s="18">
        <v>2.1749000000000001E-2</v>
      </c>
      <c r="P155" s="18">
        <v>2.3025E-2</v>
      </c>
      <c r="Q155" s="18">
        <v>2.0395E-2</v>
      </c>
      <c r="R155" s="18">
        <v>2.1349E-2</v>
      </c>
      <c r="S155" s="18">
        <v>2.2637999999999998E-2</v>
      </c>
    </row>
    <row r="156" spans="1:19" x14ac:dyDescent="0.2">
      <c r="A156" s="17">
        <v>46379</v>
      </c>
      <c r="B156" s="18">
        <v>2.2474000000000001E-2</v>
      </c>
      <c r="C156" s="18">
        <v>2.3396E-2</v>
      </c>
      <c r="D156" s="18">
        <v>2.4656999999999998E-2</v>
      </c>
      <c r="E156" s="18">
        <v>2.2051999999999999E-2</v>
      </c>
      <c r="F156" s="18">
        <v>2.2957000000000002E-2</v>
      </c>
      <c r="G156" s="18">
        <v>2.4195000000000001E-2</v>
      </c>
      <c r="H156" s="18">
        <v>2.1628999999999999E-2</v>
      </c>
      <c r="I156" s="18">
        <v>2.2547000000000001E-2</v>
      </c>
      <c r="J156" s="18">
        <v>2.3796999999999999E-2</v>
      </c>
      <c r="K156" s="18">
        <v>2.121E-2</v>
      </c>
      <c r="L156" s="18">
        <v>2.214E-2</v>
      </c>
      <c r="M156" s="18">
        <v>2.3403E-2</v>
      </c>
      <c r="N156" s="18">
        <v>2.0795000000000001E-2</v>
      </c>
      <c r="O156" s="18">
        <v>2.1736999999999999E-2</v>
      </c>
      <c r="P156" s="18">
        <v>2.3012000000000001E-2</v>
      </c>
      <c r="Q156" s="18">
        <v>2.0383999999999999E-2</v>
      </c>
      <c r="R156" s="18">
        <v>2.1336999999999998E-2</v>
      </c>
      <c r="S156" s="18">
        <v>2.2624999999999999E-2</v>
      </c>
    </row>
    <row r="157" spans="1:19" x14ac:dyDescent="0.2">
      <c r="A157" s="17">
        <v>46380</v>
      </c>
      <c r="B157" s="18">
        <v>2.2460000000000001E-2</v>
      </c>
      <c r="C157" s="18">
        <v>2.3382E-2</v>
      </c>
      <c r="D157" s="18">
        <v>2.4642000000000001E-2</v>
      </c>
      <c r="E157" s="18">
        <v>2.2039E-2</v>
      </c>
      <c r="F157" s="18">
        <v>2.2943000000000002E-2</v>
      </c>
      <c r="G157" s="18">
        <v>2.418E-2</v>
      </c>
      <c r="H157" s="18">
        <v>2.1617000000000001E-2</v>
      </c>
      <c r="I157" s="18">
        <v>2.2533000000000001E-2</v>
      </c>
      <c r="J157" s="18">
        <v>2.3782999999999999E-2</v>
      </c>
      <c r="K157" s="18">
        <v>2.1198000000000002E-2</v>
      </c>
      <c r="L157" s="18">
        <v>2.2127000000000001E-2</v>
      </c>
      <c r="M157" s="18">
        <v>2.3390000000000001E-2</v>
      </c>
      <c r="N157" s="18">
        <v>2.0782999999999999E-2</v>
      </c>
      <c r="O157" s="18">
        <v>2.1725000000000001E-2</v>
      </c>
      <c r="P157" s="18">
        <v>2.3E-2</v>
      </c>
      <c r="Q157" s="18">
        <v>2.0372999999999999E-2</v>
      </c>
      <c r="R157" s="18">
        <v>2.1326000000000001E-2</v>
      </c>
      <c r="S157" s="18">
        <v>2.2613000000000001E-2</v>
      </c>
    </row>
    <row r="158" spans="1:19" x14ac:dyDescent="0.2">
      <c r="A158" s="17">
        <v>46381</v>
      </c>
      <c r="B158" s="18">
        <v>2.2446000000000001E-2</v>
      </c>
      <c r="C158" s="18">
        <v>2.3368E-2</v>
      </c>
      <c r="D158" s="18">
        <v>2.4627E-2</v>
      </c>
      <c r="E158" s="18">
        <v>2.2024999999999999E-2</v>
      </c>
      <c r="F158" s="18">
        <v>2.2929000000000001E-2</v>
      </c>
      <c r="G158" s="18">
        <v>2.4164999999999999E-2</v>
      </c>
      <c r="H158" s="18">
        <v>2.1604000000000002E-2</v>
      </c>
      <c r="I158" s="18">
        <v>2.2519999999999998E-2</v>
      </c>
      <c r="J158" s="18">
        <v>2.3768999999999998E-2</v>
      </c>
      <c r="K158" s="18">
        <v>2.1186E-2</v>
      </c>
      <c r="L158" s="18">
        <v>2.2114000000000002E-2</v>
      </c>
      <c r="M158" s="18">
        <v>2.3376000000000001E-2</v>
      </c>
      <c r="N158" s="18">
        <v>2.0771999999999999E-2</v>
      </c>
      <c r="O158" s="18">
        <v>2.1711999999999999E-2</v>
      </c>
      <c r="P158" s="18">
        <v>2.2987E-2</v>
      </c>
      <c r="Q158" s="18">
        <v>2.0361000000000001E-2</v>
      </c>
      <c r="R158" s="18">
        <v>2.1314E-2</v>
      </c>
      <c r="S158" s="18">
        <v>2.2601E-2</v>
      </c>
    </row>
    <row r="159" spans="1:19" x14ac:dyDescent="0.2">
      <c r="A159" s="17">
        <v>46382</v>
      </c>
      <c r="B159" s="18">
        <v>2.2433000000000002E-2</v>
      </c>
      <c r="C159" s="18">
        <v>2.3352999999999999E-2</v>
      </c>
      <c r="D159" s="18">
        <v>2.4611999999999998E-2</v>
      </c>
      <c r="E159" s="18">
        <v>2.2012E-2</v>
      </c>
      <c r="F159" s="18">
        <v>2.2915000000000001E-2</v>
      </c>
      <c r="G159" s="18">
        <v>2.4150000000000001E-2</v>
      </c>
      <c r="H159" s="18">
        <v>2.1590999999999999E-2</v>
      </c>
      <c r="I159" s="18">
        <v>2.2506999999999999E-2</v>
      </c>
      <c r="J159" s="18">
        <v>2.3754999999999998E-2</v>
      </c>
      <c r="K159" s="18">
        <v>2.1173999999999998E-2</v>
      </c>
      <c r="L159" s="18">
        <v>2.2102E-2</v>
      </c>
      <c r="M159" s="18">
        <v>2.3362999999999998E-2</v>
      </c>
      <c r="N159" s="18">
        <v>2.0760000000000001E-2</v>
      </c>
      <c r="O159" s="18">
        <v>2.1700000000000001E-2</v>
      </c>
      <c r="P159" s="18">
        <v>2.2974000000000001E-2</v>
      </c>
      <c r="Q159" s="18">
        <v>2.035E-2</v>
      </c>
      <c r="R159" s="18">
        <v>2.1302000000000001E-2</v>
      </c>
      <c r="S159" s="18">
        <v>2.2588E-2</v>
      </c>
    </row>
    <row r="160" spans="1:19" x14ac:dyDescent="0.2">
      <c r="A160" s="17">
        <v>46383</v>
      </c>
      <c r="B160" s="18">
        <v>2.2419000000000001E-2</v>
      </c>
      <c r="C160" s="18">
        <v>2.3338999999999999E-2</v>
      </c>
      <c r="D160" s="18">
        <v>2.4597000000000001E-2</v>
      </c>
      <c r="E160" s="18">
        <v>2.1998E-2</v>
      </c>
      <c r="F160" s="18">
        <v>2.2901000000000001E-2</v>
      </c>
      <c r="G160" s="18">
        <v>2.4136000000000001E-2</v>
      </c>
      <c r="H160" s="18">
        <v>2.1578E-2</v>
      </c>
      <c r="I160" s="18">
        <v>2.2492999999999999E-2</v>
      </c>
      <c r="J160" s="18">
        <v>2.3741000000000002E-2</v>
      </c>
      <c r="K160" s="18">
        <v>2.1160999999999999E-2</v>
      </c>
      <c r="L160" s="18">
        <v>2.2089000000000001E-2</v>
      </c>
      <c r="M160" s="18">
        <v>2.3349000000000002E-2</v>
      </c>
      <c r="N160" s="18">
        <v>2.0747999999999999E-2</v>
      </c>
      <c r="O160" s="18">
        <v>2.1687999999999999E-2</v>
      </c>
      <c r="P160" s="18">
        <v>2.2960999999999999E-2</v>
      </c>
      <c r="Q160" s="18">
        <v>2.0338999999999999E-2</v>
      </c>
      <c r="R160" s="18">
        <v>2.1291000000000001E-2</v>
      </c>
      <c r="S160" s="18">
        <v>2.2575999999999999E-2</v>
      </c>
    </row>
    <row r="161" spans="1:19" x14ac:dyDescent="0.2">
      <c r="A161" s="17">
        <v>46384</v>
      </c>
      <c r="B161" s="18">
        <v>2.2405000000000001E-2</v>
      </c>
      <c r="C161" s="18">
        <v>2.3324999999999999E-2</v>
      </c>
      <c r="D161" s="18">
        <v>2.4582E-2</v>
      </c>
      <c r="E161" s="18">
        <v>2.1985000000000001E-2</v>
      </c>
      <c r="F161" s="18">
        <v>2.2887000000000001E-2</v>
      </c>
      <c r="G161" s="18">
        <v>2.4121E-2</v>
      </c>
      <c r="H161" s="18">
        <v>2.1565000000000001E-2</v>
      </c>
      <c r="I161" s="18">
        <v>2.248E-2</v>
      </c>
      <c r="J161" s="18">
        <v>2.3727000000000002E-2</v>
      </c>
      <c r="K161" s="18">
        <v>2.1149000000000001E-2</v>
      </c>
      <c r="L161" s="18">
        <v>2.2075999999999998E-2</v>
      </c>
      <c r="M161" s="18">
        <v>2.3335999999999999E-2</v>
      </c>
      <c r="N161" s="18">
        <v>2.0736999999999998E-2</v>
      </c>
      <c r="O161" s="18">
        <v>2.1676000000000001E-2</v>
      </c>
      <c r="P161" s="18">
        <v>2.2948E-2</v>
      </c>
      <c r="Q161" s="18">
        <v>2.0327999999999999E-2</v>
      </c>
      <c r="R161" s="18">
        <v>2.1278999999999999E-2</v>
      </c>
      <c r="S161" s="18">
        <v>2.2564000000000001E-2</v>
      </c>
    </row>
    <row r="162" spans="1:19" x14ac:dyDescent="0.2">
      <c r="A162" s="17">
        <v>46385</v>
      </c>
      <c r="B162" s="18">
        <v>2.2391999999999999E-2</v>
      </c>
      <c r="C162" s="18">
        <v>2.3310999999999998E-2</v>
      </c>
      <c r="D162" s="18">
        <v>2.4566999999999999E-2</v>
      </c>
      <c r="E162" s="18">
        <v>2.1971000000000001E-2</v>
      </c>
      <c r="F162" s="18">
        <v>2.2873000000000001E-2</v>
      </c>
      <c r="G162" s="18">
        <v>2.4105999999999999E-2</v>
      </c>
      <c r="H162" s="18">
        <v>2.1552000000000002E-2</v>
      </c>
      <c r="I162" s="18">
        <v>2.2467000000000001E-2</v>
      </c>
      <c r="J162" s="18">
        <v>2.3712E-2</v>
      </c>
      <c r="K162" s="18">
        <v>2.1137E-2</v>
      </c>
      <c r="L162" s="18">
        <v>2.2062999999999999E-2</v>
      </c>
      <c r="M162" s="18">
        <v>2.3321999999999999E-2</v>
      </c>
      <c r="N162" s="18">
        <v>2.0725E-2</v>
      </c>
      <c r="O162" s="18">
        <v>2.1663999999999999E-2</v>
      </c>
      <c r="P162" s="18">
        <v>2.2935000000000001E-2</v>
      </c>
      <c r="Q162" s="18">
        <v>2.0317000000000002E-2</v>
      </c>
      <c r="R162" s="18">
        <v>2.1267000000000001E-2</v>
      </c>
      <c r="S162" s="18">
        <v>2.2551000000000002E-2</v>
      </c>
    </row>
    <row r="163" spans="1:19" x14ac:dyDescent="0.2">
      <c r="A163" s="17">
        <v>46386</v>
      </c>
      <c r="B163" s="18">
        <v>2.2377999999999999E-2</v>
      </c>
      <c r="C163" s="18">
        <v>2.3296000000000001E-2</v>
      </c>
      <c r="D163" s="18">
        <v>2.4552000000000001E-2</v>
      </c>
      <c r="E163" s="18">
        <v>2.1957999999999998E-2</v>
      </c>
      <c r="F163" s="18">
        <v>2.2859000000000001E-2</v>
      </c>
      <c r="G163" s="18">
        <v>2.4091000000000001E-2</v>
      </c>
      <c r="H163" s="18">
        <v>2.154E-2</v>
      </c>
      <c r="I163" s="18">
        <v>2.2453000000000001E-2</v>
      </c>
      <c r="J163" s="18">
        <v>2.3698E-2</v>
      </c>
      <c r="K163" s="18">
        <v>2.1125000000000001E-2</v>
      </c>
      <c r="L163" s="18">
        <v>2.2051000000000001E-2</v>
      </c>
      <c r="M163" s="18">
        <v>2.3309E-2</v>
      </c>
      <c r="N163" s="18">
        <v>2.0712999999999999E-2</v>
      </c>
      <c r="O163" s="18">
        <v>2.1651E-2</v>
      </c>
      <c r="P163" s="18">
        <v>2.2922000000000001E-2</v>
      </c>
      <c r="Q163" s="18">
        <v>2.0306000000000001E-2</v>
      </c>
      <c r="R163" s="18">
        <v>2.1256000000000001E-2</v>
      </c>
      <c r="S163" s="18">
        <v>2.2539E-2</v>
      </c>
    </row>
    <row r="164" spans="1:19" x14ac:dyDescent="0.2">
      <c r="A164" s="17">
        <v>46387</v>
      </c>
      <c r="B164" s="18">
        <v>2.2363999999999998E-2</v>
      </c>
      <c r="C164" s="18">
        <v>2.3282000000000001E-2</v>
      </c>
      <c r="D164" s="18">
        <v>2.4537E-2</v>
      </c>
      <c r="E164" s="18">
        <v>2.1944999999999999E-2</v>
      </c>
      <c r="F164" s="18">
        <v>2.2845000000000001E-2</v>
      </c>
      <c r="G164" s="18">
        <v>2.4077000000000001E-2</v>
      </c>
      <c r="H164" s="18">
        <v>2.1527000000000001E-2</v>
      </c>
      <c r="I164" s="18">
        <v>2.2440000000000002E-2</v>
      </c>
      <c r="J164" s="18">
        <v>2.3684E-2</v>
      </c>
      <c r="K164" s="18">
        <v>2.1111999999999999E-2</v>
      </c>
      <c r="L164" s="18">
        <v>2.2037999999999999E-2</v>
      </c>
      <c r="M164" s="18">
        <v>2.3295E-2</v>
      </c>
      <c r="N164" s="18">
        <v>2.0702000000000002E-2</v>
      </c>
      <c r="O164" s="18">
        <v>2.1638999999999999E-2</v>
      </c>
      <c r="P164" s="18">
        <v>2.2908999999999999E-2</v>
      </c>
      <c r="Q164" s="18">
        <v>2.0295000000000001E-2</v>
      </c>
      <c r="R164" s="18">
        <v>2.1243999999999999E-2</v>
      </c>
      <c r="S164" s="18">
        <v>2.2526999999999998E-2</v>
      </c>
    </row>
    <row r="165" spans="1:19" x14ac:dyDescent="0.2">
      <c r="A165" s="17">
        <v>46388</v>
      </c>
      <c r="B165" s="18">
        <v>2.2350999999999999E-2</v>
      </c>
      <c r="C165" s="18">
        <v>2.3268E-2</v>
      </c>
      <c r="D165" s="18">
        <v>2.4521999999999999E-2</v>
      </c>
      <c r="E165" s="18">
        <v>2.1930999999999999E-2</v>
      </c>
      <c r="F165" s="18">
        <v>2.2831000000000001E-2</v>
      </c>
      <c r="G165" s="18">
        <v>2.4062E-2</v>
      </c>
      <c r="H165" s="18">
        <v>2.1513999999999998E-2</v>
      </c>
      <c r="I165" s="18">
        <v>2.2426000000000001E-2</v>
      </c>
      <c r="J165" s="18">
        <v>2.367E-2</v>
      </c>
      <c r="K165" s="18">
        <v>2.1100000000000001E-2</v>
      </c>
      <c r="L165" s="18">
        <v>2.2024999999999999E-2</v>
      </c>
      <c r="M165" s="18">
        <v>2.3282000000000001E-2</v>
      </c>
      <c r="N165" s="18">
        <v>2.069E-2</v>
      </c>
      <c r="O165" s="18">
        <v>2.1627E-2</v>
      </c>
      <c r="P165" s="18">
        <v>2.2896E-2</v>
      </c>
      <c r="Q165" s="18">
        <v>2.0284E-2</v>
      </c>
      <c r="R165" s="18">
        <v>2.1232999999999998E-2</v>
      </c>
      <c r="S165" s="18">
        <v>2.2513999999999999E-2</v>
      </c>
    </row>
    <row r="166" spans="1:19" x14ac:dyDescent="0.2">
      <c r="A166" s="17">
        <v>46389</v>
      </c>
      <c r="B166" s="18">
        <v>2.2749999999999999E-2</v>
      </c>
      <c r="C166" s="18">
        <v>2.3684E-2</v>
      </c>
      <c r="D166" s="18">
        <v>2.496E-2</v>
      </c>
      <c r="E166" s="18">
        <v>2.2336999999999999E-2</v>
      </c>
      <c r="F166" s="18">
        <v>2.3254E-2</v>
      </c>
      <c r="G166" s="18">
        <v>2.4507000000000001E-2</v>
      </c>
      <c r="H166" s="18">
        <v>2.1901E-2</v>
      </c>
      <c r="I166" s="18">
        <v>2.283E-2</v>
      </c>
      <c r="J166" s="18">
        <v>2.4095999999999999E-2</v>
      </c>
      <c r="K166" s="18">
        <v>2.147E-2</v>
      </c>
      <c r="L166" s="18">
        <v>2.2411E-2</v>
      </c>
      <c r="M166" s="18">
        <v>2.3689000000000002E-2</v>
      </c>
      <c r="N166" s="18">
        <v>2.1042000000000002E-2</v>
      </c>
      <c r="O166" s="18">
        <v>2.1995000000000001E-2</v>
      </c>
      <c r="P166" s="18">
        <v>2.3286000000000001E-2</v>
      </c>
      <c r="Q166" s="18">
        <v>2.0618999999999998E-2</v>
      </c>
      <c r="R166" s="18">
        <v>2.1583000000000001E-2</v>
      </c>
      <c r="S166" s="18">
        <v>2.2886E-2</v>
      </c>
    </row>
    <row r="167" spans="1:19" x14ac:dyDescent="0.2">
      <c r="A167" s="17">
        <v>46390</v>
      </c>
      <c r="B167" s="18">
        <v>2.2735999999999999E-2</v>
      </c>
      <c r="C167" s="18">
        <v>2.3668999999999999E-2</v>
      </c>
      <c r="D167" s="18">
        <v>2.4944999999999998E-2</v>
      </c>
      <c r="E167" s="18">
        <v>2.2322999999999999E-2</v>
      </c>
      <c r="F167" s="18">
        <v>2.324E-2</v>
      </c>
      <c r="G167" s="18">
        <v>2.4492E-2</v>
      </c>
      <c r="H167" s="18">
        <v>2.1888000000000001E-2</v>
      </c>
      <c r="I167" s="18">
        <v>2.2817E-2</v>
      </c>
      <c r="J167" s="18">
        <v>2.4081999999999999E-2</v>
      </c>
      <c r="K167" s="18">
        <v>2.1457E-2</v>
      </c>
      <c r="L167" s="18">
        <v>2.2398000000000001E-2</v>
      </c>
      <c r="M167" s="18">
        <v>2.3675000000000002E-2</v>
      </c>
      <c r="N167" s="18">
        <v>2.103E-2</v>
      </c>
      <c r="O167" s="18">
        <v>2.1982000000000002E-2</v>
      </c>
      <c r="P167" s="18">
        <v>2.3272999999999999E-2</v>
      </c>
      <c r="Q167" s="18">
        <v>2.0607E-2</v>
      </c>
      <c r="R167" s="18">
        <v>2.1571E-2</v>
      </c>
      <c r="S167" s="18">
        <v>2.2873000000000001E-2</v>
      </c>
    </row>
    <row r="168" spans="1:19" x14ac:dyDescent="0.2">
      <c r="A168" s="17">
        <v>46391</v>
      </c>
      <c r="B168" s="18">
        <v>2.2721999999999999E-2</v>
      </c>
      <c r="C168" s="18">
        <v>2.3654999999999999E-2</v>
      </c>
      <c r="D168" s="18">
        <v>2.4930000000000001E-2</v>
      </c>
      <c r="E168" s="18">
        <v>2.231E-2</v>
      </c>
      <c r="F168" s="18">
        <v>2.3224999999999999E-2</v>
      </c>
      <c r="G168" s="18">
        <v>2.4476999999999999E-2</v>
      </c>
      <c r="H168" s="18">
        <v>2.1874999999999999E-2</v>
      </c>
      <c r="I168" s="18">
        <v>2.2803E-2</v>
      </c>
      <c r="J168" s="18">
        <v>2.4067999999999999E-2</v>
      </c>
      <c r="K168" s="18">
        <v>2.1444999999999999E-2</v>
      </c>
      <c r="L168" s="18">
        <v>2.2384999999999999E-2</v>
      </c>
      <c r="M168" s="18">
        <v>2.3661999999999999E-2</v>
      </c>
      <c r="N168" s="18">
        <v>2.1017999999999998E-2</v>
      </c>
      <c r="O168" s="18">
        <v>2.197E-2</v>
      </c>
      <c r="P168" s="18">
        <v>2.3258999999999998E-2</v>
      </c>
      <c r="Q168" s="18">
        <v>2.0596E-2</v>
      </c>
      <c r="R168" s="18">
        <v>2.1559999999999999E-2</v>
      </c>
      <c r="S168" s="18">
        <v>2.2860999999999999E-2</v>
      </c>
    </row>
    <row r="169" spans="1:19" x14ac:dyDescent="0.2">
      <c r="A169" s="17">
        <v>46392</v>
      </c>
      <c r="B169" s="18">
        <v>2.2709E-2</v>
      </c>
      <c r="C169" s="18">
        <v>2.3640999999999999E-2</v>
      </c>
      <c r="D169" s="18">
        <v>2.4915E-2</v>
      </c>
      <c r="E169" s="18">
        <v>2.2296E-2</v>
      </c>
      <c r="F169" s="18">
        <v>2.3210999999999999E-2</v>
      </c>
      <c r="G169" s="18">
        <v>2.4462000000000001E-2</v>
      </c>
      <c r="H169" s="18">
        <v>2.1861999999999999E-2</v>
      </c>
      <c r="I169" s="18">
        <v>2.2789E-2</v>
      </c>
      <c r="J169" s="18">
        <v>2.4053000000000001E-2</v>
      </c>
      <c r="K169" s="18">
        <v>2.1432E-2</v>
      </c>
      <c r="L169" s="18">
        <v>2.2372E-2</v>
      </c>
      <c r="M169" s="18">
        <v>2.3647999999999999E-2</v>
      </c>
      <c r="N169" s="18">
        <v>2.1007000000000001E-2</v>
      </c>
      <c r="O169" s="18">
        <v>2.1957999999999998E-2</v>
      </c>
      <c r="P169" s="18">
        <v>2.3245999999999999E-2</v>
      </c>
      <c r="Q169" s="18">
        <v>2.0584999999999999E-2</v>
      </c>
      <c r="R169" s="18">
        <v>2.1548000000000001E-2</v>
      </c>
      <c r="S169" s="18">
        <v>2.2848E-2</v>
      </c>
    </row>
    <row r="170" spans="1:19" x14ac:dyDescent="0.2">
      <c r="A170" s="17">
        <v>46393</v>
      </c>
      <c r="B170" s="18">
        <v>2.2695E-2</v>
      </c>
      <c r="C170" s="18">
        <v>2.3626000000000001E-2</v>
      </c>
      <c r="D170" s="18">
        <v>2.4899000000000001E-2</v>
      </c>
      <c r="E170" s="18">
        <v>2.2282E-2</v>
      </c>
      <c r="F170" s="18">
        <v>2.3196999999999999E-2</v>
      </c>
      <c r="G170" s="18">
        <v>2.4447E-2</v>
      </c>
      <c r="H170" s="18">
        <v>2.1849E-2</v>
      </c>
      <c r="I170" s="18">
        <v>2.2776000000000001E-2</v>
      </c>
      <c r="J170" s="18">
        <v>2.4039000000000001E-2</v>
      </c>
      <c r="K170" s="18">
        <v>2.1420000000000002E-2</v>
      </c>
      <c r="L170" s="18">
        <v>2.2359E-2</v>
      </c>
      <c r="M170" s="18">
        <v>2.3633999999999999E-2</v>
      </c>
      <c r="N170" s="18">
        <v>2.0995E-2</v>
      </c>
      <c r="O170" s="18">
        <v>2.1944999999999999E-2</v>
      </c>
      <c r="P170" s="18">
        <v>2.3233E-2</v>
      </c>
      <c r="Q170" s="18">
        <v>2.0573999999999999E-2</v>
      </c>
      <c r="R170" s="18">
        <v>2.1536E-2</v>
      </c>
      <c r="S170" s="18">
        <v>2.2835999999999999E-2</v>
      </c>
    </row>
    <row r="171" spans="1:19" x14ac:dyDescent="0.2">
      <c r="A171" s="17">
        <v>46394</v>
      </c>
      <c r="B171" s="18">
        <v>2.2681E-2</v>
      </c>
      <c r="C171" s="18">
        <v>2.3612000000000001E-2</v>
      </c>
      <c r="D171" s="18">
        <v>2.4884E-2</v>
      </c>
      <c r="E171" s="18">
        <v>2.2269000000000001E-2</v>
      </c>
      <c r="F171" s="18">
        <v>2.3182999999999999E-2</v>
      </c>
      <c r="G171" s="18">
        <v>2.4431999999999999E-2</v>
      </c>
      <c r="H171" s="18">
        <v>2.1836000000000001E-2</v>
      </c>
      <c r="I171" s="18">
        <v>2.2762000000000001E-2</v>
      </c>
      <c r="J171" s="18">
        <v>2.4025000000000001E-2</v>
      </c>
      <c r="K171" s="18">
        <v>2.1408E-2</v>
      </c>
      <c r="L171" s="18">
        <v>2.2346000000000001E-2</v>
      </c>
      <c r="M171" s="18">
        <v>2.3621E-2</v>
      </c>
      <c r="N171" s="18">
        <v>2.0983000000000002E-2</v>
      </c>
      <c r="O171" s="18">
        <v>2.1933000000000001E-2</v>
      </c>
      <c r="P171" s="18">
        <v>2.3220000000000001E-2</v>
      </c>
      <c r="Q171" s="18">
        <v>2.0562E-2</v>
      </c>
      <c r="R171" s="18">
        <v>2.1524000000000001E-2</v>
      </c>
      <c r="S171" s="18">
        <v>2.2824000000000001E-2</v>
      </c>
    </row>
    <row r="172" spans="1:19" x14ac:dyDescent="0.2">
      <c r="A172" s="17">
        <v>46395</v>
      </c>
      <c r="B172" s="18">
        <v>2.2667E-2</v>
      </c>
      <c r="C172" s="18">
        <v>2.3597E-2</v>
      </c>
      <c r="D172" s="18">
        <v>2.4868999999999999E-2</v>
      </c>
      <c r="E172" s="18">
        <v>2.2255E-2</v>
      </c>
      <c r="F172" s="18">
        <v>2.3168999999999999E-2</v>
      </c>
      <c r="G172" s="18">
        <v>2.4417000000000001E-2</v>
      </c>
      <c r="H172" s="18">
        <v>2.1822999999999999E-2</v>
      </c>
      <c r="I172" s="18">
        <v>2.2748999999999998E-2</v>
      </c>
      <c r="J172" s="18">
        <v>2.401E-2</v>
      </c>
      <c r="K172" s="18">
        <v>2.1395000000000001E-2</v>
      </c>
      <c r="L172" s="18">
        <v>2.2332999999999999E-2</v>
      </c>
      <c r="M172" s="18">
        <v>2.3607E-2</v>
      </c>
      <c r="N172" s="18">
        <v>2.0971E-2</v>
      </c>
      <c r="O172" s="18">
        <v>2.1921E-2</v>
      </c>
      <c r="P172" s="18">
        <v>2.3206999999999998E-2</v>
      </c>
      <c r="Q172" s="18">
        <v>2.0551E-2</v>
      </c>
      <c r="R172" s="18">
        <v>2.1513000000000001E-2</v>
      </c>
      <c r="S172" s="18">
        <v>2.2811000000000001E-2</v>
      </c>
    </row>
    <row r="173" spans="1:19" x14ac:dyDescent="0.2">
      <c r="A173" s="17">
        <v>46396</v>
      </c>
      <c r="B173" s="18">
        <v>2.2653E-2</v>
      </c>
      <c r="C173" s="18">
        <v>2.3583E-2</v>
      </c>
      <c r="D173" s="18">
        <v>2.4854000000000001E-2</v>
      </c>
      <c r="E173" s="18">
        <v>2.2242000000000001E-2</v>
      </c>
      <c r="F173" s="18">
        <v>2.3154000000000001E-2</v>
      </c>
      <c r="G173" s="18">
        <v>2.4402E-2</v>
      </c>
      <c r="H173" s="18">
        <v>2.181E-2</v>
      </c>
      <c r="I173" s="18">
        <v>2.2734999999999998E-2</v>
      </c>
      <c r="J173" s="18">
        <v>2.3996E-2</v>
      </c>
      <c r="K173" s="18">
        <v>2.1382999999999999E-2</v>
      </c>
      <c r="L173" s="18">
        <v>2.232E-2</v>
      </c>
      <c r="M173" s="18">
        <v>2.3592999999999999E-2</v>
      </c>
      <c r="N173" s="18">
        <v>2.0958999999999998E-2</v>
      </c>
      <c r="O173" s="18">
        <v>2.1908E-2</v>
      </c>
      <c r="P173" s="18">
        <v>2.3193999999999999E-2</v>
      </c>
      <c r="Q173" s="18">
        <v>2.0539999999999999E-2</v>
      </c>
      <c r="R173" s="18">
        <v>2.1500999999999999E-2</v>
      </c>
      <c r="S173" s="18">
        <v>2.2799E-2</v>
      </c>
    </row>
    <row r="174" spans="1:19" x14ac:dyDescent="0.2">
      <c r="A174" s="17">
        <v>46397</v>
      </c>
      <c r="B174" s="18">
        <v>2.2638999999999999E-2</v>
      </c>
      <c r="C174" s="18">
        <v>2.3567999999999999E-2</v>
      </c>
      <c r="D174" s="18">
        <v>2.4839E-2</v>
      </c>
      <c r="E174" s="18">
        <v>2.2228000000000001E-2</v>
      </c>
      <c r="F174" s="18">
        <v>2.3140000000000001E-2</v>
      </c>
      <c r="G174" s="18">
        <v>2.4388E-2</v>
      </c>
      <c r="H174" s="18">
        <v>2.1797E-2</v>
      </c>
      <c r="I174" s="18">
        <v>2.2721999999999999E-2</v>
      </c>
      <c r="J174" s="18">
        <v>2.3982E-2</v>
      </c>
      <c r="K174" s="18">
        <v>2.137E-2</v>
      </c>
      <c r="L174" s="18">
        <v>2.2307E-2</v>
      </c>
      <c r="M174" s="18">
        <v>2.358E-2</v>
      </c>
      <c r="N174" s="18">
        <v>2.0948000000000001E-2</v>
      </c>
      <c r="O174" s="18">
        <v>2.1895999999999999E-2</v>
      </c>
      <c r="P174" s="18">
        <v>2.3181E-2</v>
      </c>
      <c r="Q174" s="18">
        <v>2.0528999999999999E-2</v>
      </c>
      <c r="R174" s="18">
        <v>2.1489000000000001E-2</v>
      </c>
      <c r="S174" s="18">
        <v>2.2786000000000001E-2</v>
      </c>
    </row>
    <row r="175" spans="1:19" x14ac:dyDescent="0.2">
      <c r="A175" s="17">
        <v>46398</v>
      </c>
      <c r="B175" s="18">
        <v>2.2624999999999999E-2</v>
      </c>
      <c r="C175" s="18">
        <v>2.3553999999999999E-2</v>
      </c>
      <c r="D175" s="18">
        <v>2.4823999999999999E-2</v>
      </c>
      <c r="E175" s="18">
        <v>2.2214000000000001E-2</v>
      </c>
      <c r="F175" s="18">
        <v>2.3126000000000001E-2</v>
      </c>
      <c r="G175" s="18">
        <v>2.4372999999999999E-2</v>
      </c>
      <c r="H175" s="18">
        <v>2.1784000000000001E-2</v>
      </c>
      <c r="I175" s="18">
        <v>2.2707999999999999E-2</v>
      </c>
      <c r="J175" s="18">
        <v>2.3968E-2</v>
      </c>
      <c r="K175" s="18">
        <v>2.1357999999999999E-2</v>
      </c>
      <c r="L175" s="18">
        <v>2.2294000000000001E-2</v>
      </c>
      <c r="M175" s="18">
        <v>2.3566E-2</v>
      </c>
      <c r="N175" s="18">
        <v>2.0936E-2</v>
      </c>
      <c r="O175" s="18">
        <v>2.1884000000000001E-2</v>
      </c>
      <c r="P175" s="18">
        <v>2.3168000000000001E-2</v>
      </c>
      <c r="Q175" s="18">
        <v>2.0518000000000002E-2</v>
      </c>
      <c r="R175" s="18">
        <v>2.1477E-2</v>
      </c>
      <c r="S175" s="18">
        <v>2.2773999999999999E-2</v>
      </c>
    </row>
    <row r="176" spans="1:19" x14ac:dyDescent="0.2">
      <c r="A176" s="17">
        <v>46399</v>
      </c>
      <c r="B176" s="18">
        <v>2.2612E-2</v>
      </c>
      <c r="C176" s="18">
        <v>2.3539999999999998E-2</v>
      </c>
      <c r="D176" s="18">
        <v>2.4808E-2</v>
      </c>
      <c r="E176" s="18">
        <v>2.2200999999999999E-2</v>
      </c>
      <c r="F176" s="18">
        <v>2.3112000000000001E-2</v>
      </c>
      <c r="G176" s="18">
        <v>2.4358000000000001E-2</v>
      </c>
      <c r="H176" s="18">
        <v>2.1770999999999999E-2</v>
      </c>
      <c r="I176" s="18">
        <v>2.2695E-2</v>
      </c>
      <c r="J176" s="18">
        <v>2.3952999999999999E-2</v>
      </c>
      <c r="K176" s="18">
        <v>2.1346E-2</v>
      </c>
      <c r="L176" s="18">
        <v>2.2280999999999999E-2</v>
      </c>
      <c r="M176" s="18">
        <v>2.3552E-2</v>
      </c>
      <c r="N176" s="18">
        <v>2.0924000000000002E-2</v>
      </c>
      <c r="O176" s="18">
        <v>2.1871999999999999E-2</v>
      </c>
      <c r="P176" s="18">
        <v>2.3154999999999999E-2</v>
      </c>
      <c r="Q176" s="18">
        <v>2.0506E-2</v>
      </c>
      <c r="R176" s="18">
        <v>2.1465999999999999E-2</v>
      </c>
      <c r="S176" s="18">
        <v>2.2761E-2</v>
      </c>
    </row>
    <row r="177" spans="1:19" x14ac:dyDescent="0.2">
      <c r="A177" s="17">
        <v>46400</v>
      </c>
      <c r="B177" s="18">
        <v>2.2598E-2</v>
      </c>
      <c r="C177" s="18">
        <v>2.3525000000000001E-2</v>
      </c>
      <c r="D177" s="18">
        <v>2.4792999999999999E-2</v>
      </c>
      <c r="E177" s="18">
        <v>2.2186999999999998E-2</v>
      </c>
      <c r="F177" s="18">
        <v>2.3098E-2</v>
      </c>
      <c r="G177" s="18">
        <v>2.4343E-2</v>
      </c>
      <c r="H177" s="18">
        <v>2.1758E-2</v>
      </c>
      <c r="I177" s="18">
        <v>2.2681E-2</v>
      </c>
      <c r="J177" s="18">
        <v>2.3938999999999998E-2</v>
      </c>
      <c r="K177" s="18">
        <v>2.1333000000000001E-2</v>
      </c>
      <c r="L177" s="18">
        <v>2.2268E-2</v>
      </c>
      <c r="M177" s="18">
        <v>2.3539000000000001E-2</v>
      </c>
      <c r="N177" s="18">
        <v>2.0912E-2</v>
      </c>
      <c r="O177" s="18">
        <v>2.1859E-2</v>
      </c>
      <c r="P177" s="18">
        <v>2.3141999999999999E-2</v>
      </c>
      <c r="Q177" s="18">
        <v>2.0494999999999999E-2</v>
      </c>
      <c r="R177" s="18">
        <v>2.1454000000000001E-2</v>
      </c>
      <c r="S177" s="18">
        <v>2.2748999999999998E-2</v>
      </c>
    </row>
    <row r="178" spans="1:19" x14ac:dyDescent="0.2">
      <c r="A178" s="17">
        <v>46401</v>
      </c>
      <c r="B178" s="18">
        <v>2.2584E-2</v>
      </c>
      <c r="C178" s="18">
        <v>2.3511000000000001E-2</v>
      </c>
      <c r="D178" s="18">
        <v>2.4778000000000001E-2</v>
      </c>
      <c r="E178" s="18">
        <v>2.2173999999999999E-2</v>
      </c>
      <c r="F178" s="18">
        <v>2.3084E-2</v>
      </c>
      <c r="G178" s="18">
        <v>2.4327999999999999E-2</v>
      </c>
      <c r="H178" s="18">
        <v>2.1745E-2</v>
      </c>
      <c r="I178" s="18">
        <v>2.2668000000000001E-2</v>
      </c>
      <c r="J178" s="18">
        <v>2.3924999999999998E-2</v>
      </c>
      <c r="K178" s="18">
        <v>2.1321E-2</v>
      </c>
      <c r="L178" s="18">
        <v>2.2256000000000001E-2</v>
      </c>
      <c r="M178" s="18">
        <v>2.3525000000000001E-2</v>
      </c>
      <c r="N178" s="18">
        <v>2.0900999999999999E-2</v>
      </c>
      <c r="O178" s="18">
        <v>2.1846999999999998E-2</v>
      </c>
      <c r="P178" s="18">
        <v>2.3129E-2</v>
      </c>
      <c r="Q178" s="18">
        <v>2.0483999999999999E-2</v>
      </c>
      <c r="R178" s="18">
        <v>2.1441999999999999E-2</v>
      </c>
      <c r="S178" s="18">
        <v>2.2737E-2</v>
      </c>
    </row>
    <row r="179" spans="1:19" x14ac:dyDescent="0.2">
      <c r="A179" s="17">
        <v>46402</v>
      </c>
      <c r="B179" s="18">
        <v>2.257E-2</v>
      </c>
      <c r="C179" s="18">
        <v>2.3497000000000001E-2</v>
      </c>
      <c r="D179" s="18">
        <v>2.4763E-2</v>
      </c>
      <c r="E179" s="18">
        <v>2.2159999999999999E-2</v>
      </c>
      <c r="F179" s="18">
        <v>2.307E-2</v>
      </c>
      <c r="G179" s="18">
        <v>2.4313000000000001E-2</v>
      </c>
      <c r="H179" s="18">
        <v>2.1732999999999999E-2</v>
      </c>
      <c r="I179" s="18">
        <v>2.2654000000000001E-2</v>
      </c>
      <c r="J179" s="18">
        <v>2.3911000000000002E-2</v>
      </c>
      <c r="K179" s="18">
        <v>2.1309000000000002E-2</v>
      </c>
      <c r="L179" s="18">
        <v>2.2242999999999999E-2</v>
      </c>
      <c r="M179" s="18">
        <v>2.3512000000000002E-2</v>
      </c>
      <c r="N179" s="18">
        <v>2.0889000000000001E-2</v>
      </c>
      <c r="O179" s="18">
        <v>2.1835E-2</v>
      </c>
      <c r="P179" s="18">
        <v>2.3116000000000001E-2</v>
      </c>
      <c r="Q179" s="18">
        <v>2.0473000000000002E-2</v>
      </c>
      <c r="R179" s="18">
        <v>2.1430999999999999E-2</v>
      </c>
      <c r="S179" s="18">
        <v>2.2724000000000001E-2</v>
      </c>
    </row>
    <row r="180" spans="1:19" x14ac:dyDescent="0.2">
      <c r="A180" s="17">
        <v>46403</v>
      </c>
      <c r="B180" s="18">
        <v>2.2556E-2</v>
      </c>
      <c r="C180" s="18">
        <v>2.3481999999999999E-2</v>
      </c>
      <c r="D180" s="18">
        <v>2.4747999999999999E-2</v>
      </c>
      <c r="E180" s="18">
        <v>2.2147E-2</v>
      </c>
      <c r="F180" s="18">
        <v>2.3056E-2</v>
      </c>
      <c r="G180" s="18">
        <v>2.4298E-2</v>
      </c>
      <c r="H180" s="18">
        <v>2.172E-2</v>
      </c>
      <c r="I180" s="18">
        <v>2.2641000000000001E-2</v>
      </c>
      <c r="J180" s="18">
        <v>2.3896000000000001E-2</v>
      </c>
      <c r="K180" s="18">
        <v>2.1295999999999999E-2</v>
      </c>
      <c r="L180" s="18">
        <v>2.223E-2</v>
      </c>
      <c r="M180" s="18">
        <v>2.3498000000000002E-2</v>
      </c>
      <c r="N180" s="18">
        <v>2.0877E-2</v>
      </c>
      <c r="O180" s="18">
        <v>2.1822000000000001E-2</v>
      </c>
      <c r="P180" s="18">
        <v>2.3102999999999999E-2</v>
      </c>
      <c r="Q180" s="18">
        <v>2.0462000000000001E-2</v>
      </c>
      <c r="R180" s="18">
        <v>2.1419000000000001E-2</v>
      </c>
      <c r="S180" s="18">
        <v>2.2712E-2</v>
      </c>
    </row>
    <row r="181" spans="1:19" x14ac:dyDescent="0.2">
      <c r="A181" s="17">
        <v>46404</v>
      </c>
      <c r="B181" s="18">
        <v>2.2543000000000001E-2</v>
      </c>
      <c r="C181" s="18">
        <v>2.3467999999999999E-2</v>
      </c>
      <c r="D181" s="18">
        <v>2.4733000000000002E-2</v>
      </c>
      <c r="E181" s="18">
        <v>2.2133E-2</v>
      </c>
      <c r="F181" s="18">
        <v>2.3042E-2</v>
      </c>
      <c r="G181" s="18">
        <v>2.4282999999999999E-2</v>
      </c>
      <c r="H181" s="18">
        <v>2.1707000000000001E-2</v>
      </c>
      <c r="I181" s="18">
        <v>2.2627000000000001E-2</v>
      </c>
      <c r="J181" s="18">
        <v>2.3882E-2</v>
      </c>
      <c r="K181" s="18">
        <v>2.1284000000000001E-2</v>
      </c>
      <c r="L181" s="18">
        <v>2.2217000000000001E-2</v>
      </c>
      <c r="M181" s="18">
        <v>2.3484000000000001E-2</v>
      </c>
      <c r="N181" s="18">
        <v>2.0865000000000002E-2</v>
      </c>
      <c r="O181" s="18">
        <v>2.181E-2</v>
      </c>
      <c r="P181" s="18">
        <v>2.3089999999999999E-2</v>
      </c>
      <c r="Q181" s="18">
        <v>2.0451E-2</v>
      </c>
      <c r="R181" s="18">
        <v>2.1406999999999999E-2</v>
      </c>
      <c r="S181" s="18">
        <v>2.2699E-2</v>
      </c>
    </row>
    <row r="182" spans="1:19" x14ac:dyDescent="0.2">
      <c r="A182" s="17">
        <v>46405</v>
      </c>
      <c r="B182" s="18">
        <v>2.2529E-2</v>
      </c>
      <c r="C182" s="18">
        <v>2.3453999999999999E-2</v>
      </c>
      <c r="D182" s="18">
        <v>2.4718E-2</v>
      </c>
      <c r="E182" s="18">
        <v>2.2120000000000001E-2</v>
      </c>
      <c r="F182" s="18">
        <v>2.3028E-2</v>
      </c>
      <c r="G182" s="18">
        <v>2.4268999999999999E-2</v>
      </c>
      <c r="H182" s="18">
        <v>2.1694000000000001E-2</v>
      </c>
      <c r="I182" s="18">
        <v>2.2613999999999999E-2</v>
      </c>
      <c r="J182" s="18">
        <v>2.3868E-2</v>
      </c>
      <c r="K182" s="18">
        <v>2.1271999999999999E-2</v>
      </c>
      <c r="L182" s="18">
        <v>2.2204000000000002E-2</v>
      </c>
      <c r="M182" s="18">
        <v>2.3470999999999999E-2</v>
      </c>
      <c r="N182" s="18">
        <v>2.0854000000000001E-2</v>
      </c>
      <c r="O182" s="18">
        <v>2.1798000000000001E-2</v>
      </c>
      <c r="P182" s="18">
        <v>2.3077E-2</v>
      </c>
      <c r="Q182" s="18">
        <v>2.0438999999999999E-2</v>
      </c>
      <c r="R182" s="18">
        <v>2.1395000000000001E-2</v>
      </c>
      <c r="S182" s="18">
        <v>2.2686999999999999E-2</v>
      </c>
    </row>
    <row r="183" spans="1:19" x14ac:dyDescent="0.2">
      <c r="A183" s="17">
        <v>46406</v>
      </c>
      <c r="B183" s="18">
        <v>2.2515E-2</v>
      </c>
      <c r="C183" s="18">
        <v>2.3439000000000002E-2</v>
      </c>
      <c r="D183" s="18">
        <v>2.4702000000000002E-2</v>
      </c>
      <c r="E183" s="18">
        <v>2.2106000000000001E-2</v>
      </c>
      <c r="F183" s="18">
        <v>2.3012999999999999E-2</v>
      </c>
      <c r="G183" s="18">
        <v>2.4254000000000001E-2</v>
      </c>
      <c r="H183" s="18">
        <v>2.1680999999999999E-2</v>
      </c>
      <c r="I183" s="18">
        <v>2.2601E-2</v>
      </c>
      <c r="J183" s="18">
        <v>2.3854E-2</v>
      </c>
      <c r="K183" s="18">
        <v>2.1260000000000001E-2</v>
      </c>
      <c r="L183" s="18">
        <v>2.2190999999999999E-2</v>
      </c>
      <c r="M183" s="18">
        <v>2.3456999999999999E-2</v>
      </c>
      <c r="N183" s="18">
        <v>2.0841999999999999E-2</v>
      </c>
      <c r="O183" s="18">
        <v>2.1786E-2</v>
      </c>
      <c r="P183" s="18">
        <v>2.3064000000000001E-2</v>
      </c>
      <c r="Q183" s="18">
        <v>2.0428000000000002E-2</v>
      </c>
      <c r="R183" s="18">
        <v>2.1384E-2</v>
      </c>
      <c r="S183" s="18">
        <v>2.2675000000000001E-2</v>
      </c>
    </row>
    <row r="184" spans="1:19" x14ac:dyDescent="0.2">
      <c r="A184" s="17">
        <v>46407</v>
      </c>
      <c r="B184" s="18">
        <v>2.2501E-2</v>
      </c>
      <c r="C184" s="18">
        <v>2.3425000000000001E-2</v>
      </c>
      <c r="D184" s="18">
        <v>2.4687000000000001E-2</v>
      </c>
      <c r="E184" s="18">
        <v>2.2093000000000002E-2</v>
      </c>
      <c r="F184" s="18">
        <v>2.2998999999999999E-2</v>
      </c>
      <c r="G184" s="18">
        <v>2.4239E-2</v>
      </c>
      <c r="H184" s="18">
        <v>2.1668E-2</v>
      </c>
      <c r="I184" s="18">
        <v>2.2586999999999999E-2</v>
      </c>
      <c r="J184" s="18">
        <v>2.384E-2</v>
      </c>
      <c r="K184" s="18">
        <v>2.1246999999999999E-2</v>
      </c>
      <c r="L184" s="18">
        <v>2.2178E-2</v>
      </c>
      <c r="M184" s="18">
        <v>2.3444E-2</v>
      </c>
      <c r="N184" s="18">
        <v>2.0830000000000001E-2</v>
      </c>
      <c r="O184" s="18">
        <v>2.1773000000000001E-2</v>
      </c>
      <c r="P184" s="18">
        <v>2.3050999999999999E-2</v>
      </c>
      <c r="Q184" s="18">
        <v>2.0417000000000001E-2</v>
      </c>
      <c r="R184" s="18">
        <v>2.1371999999999999E-2</v>
      </c>
      <c r="S184" s="18">
        <v>2.2662000000000002E-2</v>
      </c>
    </row>
    <row r="185" spans="1:19" x14ac:dyDescent="0.2">
      <c r="A185" s="17">
        <v>46408</v>
      </c>
      <c r="B185" s="18">
        <v>2.2488000000000001E-2</v>
      </c>
      <c r="C185" s="18">
        <v>2.3411000000000001E-2</v>
      </c>
      <c r="D185" s="18">
        <v>2.4671999999999999E-2</v>
      </c>
      <c r="E185" s="18">
        <v>2.2079000000000001E-2</v>
      </c>
      <c r="F185" s="18">
        <v>2.2984999999999998E-2</v>
      </c>
      <c r="G185" s="18">
        <v>2.4223999999999999E-2</v>
      </c>
      <c r="H185" s="18">
        <v>2.1655000000000001E-2</v>
      </c>
      <c r="I185" s="18">
        <v>2.2574E-2</v>
      </c>
      <c r="J185" s="18">
        <v>2.3824999999999999E-2</v>
      </c>
      <c r="K185" s="18">
        <v>2.1235E-2</v>
      </c>
      <c r="L185" s="18">
        <v>2.2166000000000002E-2</v>
      </c>
      <c r="M185" s="18">
        <v>2.3429999999999999E-2</v>
      </c>
      <c r="N185" s="18">
        <v>2.0819000000000001E-2</v>
      </c>
      <c r="O185" s="18">
        <v>2.1760999999999999E-2</v>
      </c>
      <c r="P185" s="18">
        <v>2.3037999999999999E-2</v>
      </c>
      <c r="Q185" s="18">
        <v>2.0406000000000001E-2</v>
      </c>
      <c r="R185" s="18">
        <v>2.1360000000000001E-2</v>
      </c>
      <c r="S185" s="18">
        <v>2.265E-2</v>
      </c>
    </row>
    <row r="186" spans="1:19" x14ac:dyDescent="0.2">
      <c r="A186" s="17">
        <v>46409</v>
      </c>
      <c r="B186" s="18">
        <v>2.2474000000000001E-2</v>
      </c>
      <c r="C186" s="18">
        <v>2.3396E-2</v>
      </c>
      <c r="D186" s="18">
        <v>2.4656999999999998E-2</v>
      </c>
      <c r="E186" s="18">
        <v>2.2065999999999999E-2</v>
      </c>
      <c r="F186" s="18">
        <v>2.2970999999999998E-2</v>
      </c>
      <c r="G186" s="18">
        <v>2.4209000000000001E-2</v>
      </c>
      <c r="H186" s="18">
        <v>2.1642000000000002E-2</v>
      </c>
      <c r="I186" s="18">
        <v>2.256E-2</v>
      </c>
      <c r="J186" s="18">
        <v>2.3810999999999999E-2</v>
      </c>
      <c r="K186" s="18">
        <v>2.1222999999999999E-2</v>
      </c>
      <c r="L186" s="18">
        <v>2.2152999999999999E-2</v>
      </c>
      <c r="M186" s="18">
        <v>2.3417E-2</v>
      </c>
      <c r="N186" s="18">
        <v>2.0806999999999999E-2</v>
      </c>
      <c r="O186" s="18">
        <v>2.1749000000000001E-2</v>
      </c>
      <c r="P186" s="18">
        <v>2.3025E-2</v>
      </c>
      <c r="Q186" s="18">
        <v>2.0395E-2</v>
      </c>
      <c r="R186" s="18">
        <v>2.1349E-2</v>
      </c>
      <c r="S186" s="18">
        <v>2.2637999999999998E-2</v>
      </c>
    </row>
    <row r="187" spans="1:19" x14ac:dyDescent="0.2">
      <c r="A187" s="17">
        <v>46410</v>
      </c>
      <c r="B187" s="18">
        <v>2.2460000000000001E-2</v>
      </c>
      <c r="C187" s="18">
        <v>2.3382E-2</v>
      </c>
      <c r="D187" s="18">
        <v>2.4642000000000001E-2</v>
      </c>
      <c r="E187" s="18">
        <v>2.2051999999999999E-2</v>
      </c>
      <c r="F187" s="18">
        <v>2.2957000000000002E-2</v>
      </c>
      <c r="G187" s="18">
        <v>2.4195000000000001E-2</v>
      </c>
      <c r="H187" s="18">
        <v>2.1628999999999999E-2</v>
      </c>
      <c r="I187" s="18">
        <v>2.2547000000000001E-2</v>
      </c>
      <c r="J187" s="18">
        <v>2.3796999999999999E-2</v>
      </c>
      <c r="K187" s="18">
        <v>2.121E-2</v>
      </c>
      <c r="L187" s="18">
        <v>2.214E-2</v>
      </c>
      <c r="M187" s="18">
        <v>2.3403E-2</v>
      </c>
      <c r="N187" s="18">
        <v>2.0795000000000001E-2</v>
      </c>
      <c r="O187" s="18">
        <v>2.1736999999999999E-2</v>
      </c>
      <c r="P187" s="18">
        <v>2.3012000000000001E-2</v>
      </c>
      <c r="Q187" s="18">
        <v>2.0383999999999999E-2</v>
      </c>
      <c r="R187" s="18">
        <v>2.1336999999999998E-2</v>
      </c>
      <c r="S187" s="18">
        <v>2.2624999999999999E-2</v>
      </c>
    </row>
    <row r="188" spans="1:19" x14ac:dyDescent="0.2">
      <c r="A188" s="17">
        <v>46411</v>
      </c>
      <c r="B188" s="18">
        <v>2.2446000000000001E-2</v>
      </c>
      <c r="C188" s="18">
        <v>2.3368E-2</v>
      </c>
      <c r="D188" s="18">
        <v>2.4627E-2</v>
      </c>
      <c r="E188" s="18">
        <v>2.2039E-2</v>
      </c>
      <c r="F188" s="18">
        <v>2.2943000000000002E-2</v>
      </c>
      <c r="G188" s="18">
        <v>2.418E-2</v>
      </c>
      <c r="H188" s="18">
        <v>2.1617000000000001E-2</v>
      </c>
      <c r="I188" s="18">
        <v>2.2533000000000001E-2</v>
      </c>
      <c r="J188" s="18">
        <v>2.3782999999999999E-2</v>
      </c>
      <c r="K188" s="18">
        <v>2.1198000000000002E-2</v>
      </c>
      <c r="L188" s="18">
        <v>2.2127000000000001E-2</v>
      </c>
      <c r="M188" s="18">
        <v>2.3390000000000001E-2</v>
      </c>
      <c r="N188" s="18">
        <v>2.0782999999999999E-2</v>
      </c>
      <c r="O188" s="18">
        <v>2.1725000000000001E-2</v>
      </c>
      <c r="P188" s="18">
        <v>2.3E-2</v>
      </c>
      <c r="Q188" s="18">
        <v>2.0372999999999999E-2</v>
      </c>
      <c r="R188" s="18">
        <v>2.1326000000000001E-2</v>
      </c>
      <c r="S188" s="18">
        <v>2.2613000000000001E-2</v>
      </c>
    </row>
    <row r="189" spans="1:19" x14ac:dyDescent="0.2">
      <c r="A189" s="17">
        <v>46412</v>
      </c>
      <c r="B189" s="18">
        <v>2.2433000000000002E-2</v>
      </c>
      <c r="C189" s="18">
        <v>2.3352999999999999E-2</v>
      </c>
      <c r="D189" s="18">
        <v>2.4611999999999998E-2</v>
      </c>
      <c r="E189" s="18">
        <v>2.2024999999999999E-2</v>
      </c>
      <c r="F189" s="18">
        <v>2.2929000000000001E-2</v>
      </c>
      <c r="G189" s="18">
        <v>2.4164999999999999E-2</v>
      </c>
      <c r="H189" s="18">
        <v>2.1604000000000002E-2</v>
      </c>
      <c r="I189" s="18">
        <v>2.2519999999999998E-2</v>
      </c>
      <c r="J189" s="18">
        <v>2.3768999999999998E-2</v>
      </c>
      <c r="K189" s="18">
        <v>2.1186E-2</v>
      </c>
      <c r="L189" s="18">
        <v>2.2114000000000002E-2</v>
      </c>
      <c r="M189" s="18">
        <v>2.3376000000000001E-2</v>
      </c>
      <c r="N189" s="18">
        <v>2.0771999999999999E-2</v>
      </c>
      <c r="O189" s="18">
        <v>2.1711999999999999E-2</v>
      </c>
      <c r="P189" s="18">
        <v>2.2987E-2</v>
      </c>
      <c r="Q189" s="18">
        <v>2.0361000000000001E-2</v>
      </c>
      <c r="R189" s="18">
        <v>2.1314E-2</v>
      </c>
      <c r="S189" s="18">
        <v>2.2601E-2</v>
      </c>
    </row>
    <row r="190" spans="1:19" x14ac:dyDescent="0.2">
      <c r="A190" s="17">
        <v>46413</v>
      </c>
      <c r="B190" s="18">
        <v>2.2419000000000001E-2</v>
      </c>
      <c r="C190" s="18">
        <v>2.3338999999999999E-2</v>
      </c>
      <c r="D190" s="18">
        <v>2.4597000000000001E-2</v>
      </c>
      <c r="E190" s="18">
        <v>2.2012E-2</v>
      </c>
      <c r="F190" s="18">
        <v>2.2915000000000001E-2</v>
      </c>
      <c r="G190" s="18">
        <v>2.4150000000000001E-2</v>
      </c>
      <c r="H190" s="18">
        <v>2.1590999999999999E-2</v>
      </c>
      <c r="I190" s="18">
        <v>2.2506999999999999E-2</v>
      </c>
      <c r="J190" s="18">
        <v>2.3754999999999998E-2</v>
      </c>
      <c r="K190" s="18">
        <v>2.1173999999999998E-2</v>
      </c>
      <c r="L190" s="18">
        <v>2.2102E-2</v>
      </c>
      <c r="M190" s="18">
        <v>2.3362999999999998E-2</v>
      </c>
      <c r="N190" s="18">
        <v>2.0760000000000001E-2</v>
      </c>
      <c r="O190" s="18">
        <v>2.1700000000000001E-2</v>
      </c>
      <c r="P190" s="18">
        <v>2.2974000000000001E-2</v>
      </c>
      <c r="Q190" s="18">
        <v>2.035E-2</v>
      </c>
      <c r="R190" s="18">
        <v>2.1302000000000001E-2</v>
      </c>
      <c r="S190" s="18">
        <v>2.2588E-2</v>
      </c>
    </row>
    <row r="191" spans="1:19" x14ac:dyDescent="0.2">
      <c r="A191" s="17">
        <v>46414</v>
      </c>
      <c r="B191" s="18">
        <v>2.2405000000000001E-2</v>
      </c>
      <c r="C191" s="18">
        <v>2.3324999999999999E-2</v>
      </c>
      <c r="D191" s="18">
        <v>2.4582E-2</v>
      </c>
      <c r="E191" s="18">
        <v>2.1998E-2</v>
      </c>
      <c r="F191" s="18">
        <v>2.2901000000000001E-2</v>
      </c>
      <c r="G191" s="18">
        <v>2.4136000000000001E-2</v>
      </c>
      <c r="H191" s="18">
        <v>2.1578E-2</v>
      </c>
      <c r="I191" s="18">
        <v>2.2492999999999999E-2</v>
      </c>
      <c r="J191" s="18">
        <v>2.3741000000000002E-2</v>
      </c>
      <c r="K191" s="18">
        <v>2.1160999999999999E-2</v>
      </c>
      <c r="L191" s="18">
        <v>2.2089000000000001E-2</v>
      </c>
      <c r="M191" s="18">
        <v>2.3349000000000002E-2</v>
      </c>
      <c r="N191" s="18">
        <v>2.0747999999999999E-2</v>
      </c>
      <c r="O191" s="18">
        <v>2.1687999999999999E-2</v>
      </c>
      <c r="P191" s="18">
        <v>2.2960999999999999E-2</v>
      </c>
      <c r="Q191" s="18">
        <v>2.0338999999999999E-2</v>
      </c>
      <c r="R191" s="18">
        <v>2.1291000000000001E-2</v>
      </c>
      <c r="S191" s="18">
        <v>2.2575999999999999E-2</v>
      </c>
    </row>
    <row r="192" spans="1:19" x14ac:dyDescent="0.2">
      <c r="A192" s="17">
        <v>46415</v>
      </c>
      <c r="B192" s="18">
        <v>2.2391999999999999E-2</v>
      </c>
      <c r="C192" s="18">
        <v>2.3310999999999998E-2</v>
      </c>
      <c r="D192" s="18">
        <v>2.4566999999999999E-2</v>
      </c>
      <c r="E192" s="18">
        <v>2.1985000000000001E-2</v>
      </c>
      <c r="F192" s="18">
        <v>2.2887000000000001E-2</v>
      </c>
      <c r="G192" s="18">
        <v>2.4121E-2</v>
      </c>
      <c r="H192" s="18">
        <v>2.1565000000000001E-2</v>
      </c>
      <c r="I192" s="18">
        <v>2.248E-2</v>
      </c>
      <c r="J192" s="18">
        <v>2.3727000000000002E-2</v>
      </c>
      <c r="K192" s="18">
        <v>2.1149000000000001E-2</v>
      </c>
      <c r="L192" s="18">
        <v>2.2075999999999998E-2</v>
      </c>
      <c r="M192" s="18">
        <v>2.3335999999999999E-2</v>
      </c>
      <c r="N192" s="18">
        <v>2.0736999999999998E-2</v>
      </c>
      <c r="O192" s="18">
        <v>2.1676000000000001E-2</v>
      </c>
      <c r="P192" s="18">
        <v>2.2948E-2</v>
      </c>
      <c r="Q192" s="18">
        <v>2.0327999999999999E-2</v>
      </c>
      <c r="R192" s="18">
        <v>2.1278999999999999E-2</v>
      </c>
      <c r="S192" s="18">
        <v>2.2564000000000001E-2</v>
      </c>
    </row>
    <row r="193" spans="1:19" x14ac:dyDescent="0.2">
      <c r="A193" s="17">
        <v>46416</v>
      </c>
      <c r="B193" s="18">
        <v>2.2377999999999999E-2</v>
      </c>
      <c r="C193" s="18">
        <v>2.3296000000000001E-2</v>
      </c>
      <c r="D193" s="18">
        <v>2.4552000000000001E-2</v>
      </c>
      <c r="E193" s="18">
        <v>2.1971000000000001E-2</v>
      </c>
      <c r="F193" s="18">
        <v>2.2873000000000001E-2</v>
      </c>
      <c r="G193" s="18">
        <v>2.4105999999999999E-2</v>
      </c>
      <c r="H193" s="18">
        <v>2.1552000000000002E-2</v>
      </c>
      <c r="I193" s="18">
        <v>2.2467000000000001E-2</v>
      </c>
      <c r="J193" s="18">
        <v>2.3712E-2</v>
      </c>
      <c r="K193" s="18">
        <v>2.1137E-2</v>
      </c>
      <c r="L193" s="18">
        <v>2.2062999999999999E-2</v>
      </c>
      <c r="M193" s="18">
        <v>2.3321999999999999E-2</v>
      </c>
      <c r="N193" s="18">
        <v>2.0725E-2</v>
      </c>
      <c r="O193" s="18">
        <v>2.1663999999999999E-2</v>
      </c>
      <c r="P193" s="18">
        <v>2.2935000000000001E-2</v>
      </c>
      <c r="Q193" s="18">
        <v>2.0317000000000002E-2</v>
      </c>
      <c r="R193" s="18">
        <v>2.1267000000000001E-2</v>
      </c>
      <c r="S193" s="18">
        <v>2.2551000000000002E-2</v>
      </c>
    </row>
    <row r="194" spans="1:19" x14ac:dyDescent="0.2">
      <c r="A194" s="17">
        <v>46417</v>
      </c>
      <c r="B194" s="18">
        <v>2.2363999999999998E-2</v>
      </c>
      <c r="C194" s="18">
        <v>2.3282000000000001E-2</v>
      </c>
      <c r="D194" s="18">
        <v>2.4537E-2</v>
      </c>
      <c r="E194" s="18">
        <v>2.1957999999999998E-2</v>
      </c>
      <c r="F194" s="18">
        <v>2.2859000000000001E-2</v>
      </c>
      <c r="G194" s="18">
        <v>2.4091000000000001E-2</v>
      </c>
      <c r="H194" s="18">
        <v>2.154E-2</v>
      </c>
      <c r="I194" s="18">
        <v>2.2453000000000001E-2</v>
      </c>
      <c r="J194" s="18">
        <v>2.3698E-2</v>
      </c>
      <c r="K194" s="18">
        <v>2.1125000000000001E-2</v>
      </c>
      <c r="L194" s="18">
        <v>2.2051000000000001E-2</v>
      </c>
      <c r="M194" s="18">
        <v>2.3309E-2</v>
      </c>
      <c r="N194" s="18">
        <v>2.0712999999999999E-2</v>
      </c>
      <c r="O194" s="18">
        <v>2.1651E-2</v>
      </c>
      <c r="P194" s="18">
        <v>2.2922000000000001E-2</v>
      </c>
      <c r="Q194" s="18">
        <v>2.0306000000000001E-2</v>
      </c>
      <c r="R194" s="18">
        <v>2.1256000000000001E-2</v>
      </c>
      <c r="S194" s="18">
        <v>2.2539E-2</v>
      </c>
    </row>
    <row r="195" spans="1:19" x14ac:dyDescent="0.2">
      <c r="A195" s="17">
        <v>46418</v>
      </c>
      <c r="B195" s="18">
        <v>2.2350999999999999E-2</v>
      </c>
      <c r="C195" s="18">
        <v>2.3268E-2</v>
      </c>
      <c r="D195" s="18">
        <v>2.4521999999999999E-2</v>
      </c>
      <c r="E195" s="18">
        <v>2.1944999999999999E-2</v>
      </c>
      <c r="F195" s="18">
        <v>2.2845000000000001E-2</v>
      </c>
      <c r="G195" s="18">
        <v>2.4077000000000001E-2</v>
      </c>
      <c r="H195" s="18">
        <v>2.1527000000000001E-2</v>
      </c>
      <c r="I195" s="18">
        <v>2.2440000000000002E-2</v>
      </c>
      <c r="J195" s="18">
        <v>2.3684E-2</v>
      </c>
      <c r="K195" s="18">
        <v>2.1111999999999999E-2</v>
      </c>
      <c r="L195" s="18">
        <v>2.2037999999999999E-2</v>
      </c>
      <c r="M195" s="18">
        <v>2.3295E-2</v>
      </c>
      <c r="N195" s="18">
        <v>2.0702000000000002E-2</v>
      </c>
      <c r="O195" s="18">
        <v>2.1638999999999999E-2</v>
      </c>
      <c r="P195" s="18">
        <v>2.2908999999999999E-2</v>
      </c>
      <c r="Q195" s="18">
        <v>2.0295000000000001E-2</v>
      </c>
      <c r="R195" s="18">
        <v>2.1243999999999999E-2</v>
      </c>
      <c r="S195" s="18">
        <v>2.2526999999999998E-2</v>
      </c>
    </row>
    <row r="196" spans="1:19" x14ac:dyDescent="0.2">
      <c r="A196" s="17">
        <v>46419</v>
      </c>
      <c r="B196" s="18">
        <v>2.2336999999999999E-2</v>
      </c>
      <c r="C196" s="18">
        <v>2.3254E-2</v>
      </c>
      <c r="D196" s="18">
        <v>2.4507000000000001E-2</v>
      </c>
      <c r="E196" s="18">
        <v>2.1930999999999999E-2</v>
      </c>
      <c r="F196" s="18">
        <v>2.2831000000000001E-2</v>
      </c>
      <c r="G196" s="18">
        <v>2.4062E-2</v>
      </c>
      <c r="H196" s="18">
        <v>2.1513999999999998E-2</v>
      </c>
      <c r="I196" s="18">
        <v>2.2426000000000001E-2</v>
      </c>
      <c r="J196" s="18">
        <v>2.367E-2</v>
      </c>
      <c r="K196" s="18">
        <v>2.1100000000000001E-2</v>
      </c>
      <c r="L196" s="18">
        <v>2.2024999999999999E-2</v>
      </c>
      <c r="M196" s="18">
        <v>2.3282000000000001E-2</v>
      </c>
      <c r="N196" s="18">
        <v>2.069E-2</v>
      </c>
      <c r="O196" s="18">
        <v>2.1627E-2</v>
      </c>
      <c r="P196" s="18">
        <v>2.2896E-2</v>
      </c>
      <c r="Q196" s="18">
        <v>2.0284E-2</v>
      </c>
      <c r="R196" s="18">
        <v>2.1232999999999998E-2</v>
      </c>
      <c r="S196" s="18">
        <v>2.2513999999999999E-2</v>
      </c>
    </row>
    <row r="197" spans="1:19" x14ac:dyDescent="0.2">
      <c r="A197" s="17">
        <v>46420</v>
      </c>
      <c r="B197" s="18">
        <v>2.2749999999999999E-2</v>
      </c>
      <c r="C197" s="18">
        <v>2.3684E-2</v>
      </c>
      <c r="D197" s="18">
        <v>2.496E-2</v>
      </c>
      <c r="E197" s="18">
        <v>2.2322999999999999E-2</v>
      </c>
      <c r="F197" s="18">
        <v>2.324E-2</v>
      </c>
      <c r="G197" s="18">
        <v>2.4492E-2</v>
      </c>
      <c r="H197" s="18">
        <v>2.1888000000000001E-2</v>
      </c>
      <c r="I197" s="18">
        <v>2.2817E-2</v>
      </c>
      <c r="J197" s="18">
        <v>2.4081999999999999E-2</v>
      </c>
      <c r="K197" s="18">
        <v>2.1457E-2</v>
      </c>
      <c r="L197" s="18">
        <v>2.2398000000000001E-2</v>
      </c>
      <c r="M197" s="18">
        <v>2.3675000000000002E-2</v>
      </c>
      <c r="N197" s="18">
        <v>2.103E-2</v>
      </c>
      <c r="O197" s="18">
        <v>2.1982000000000002E-2</v>
      </c>
      <c r="P197" s="18">
        <v>2.3272999999999999E-2</v>
      </c>
      <c r="Q197" s="18">
        <v>2.0607E-2</v>
      </c>
      <c r="R197" s="18">
        <v>2.1571E-2</v>
      </c>
      <c r="S197" s="18">
        <v>2.2873000000000001E-2</v>
      </c>
    </row>
    <row r="198" spans="1:19" x14ac:dyDescent="0.2">
      <c r="A198" s="17">
        <v>46421</v>
      </c>
      <c r="B198" s="18">
        <v>2.2735999999999999E-2</v>
      </c>
      <c r="C198" s="18">
        <v>2.3668999999999999E-2</v>
      </c>
      <c r="D198" s="18">
        <v>2.4944999999999998E-2</v>
      </c>
      <c r="E198" s="18">
        <v>2.231E-2</v>
      </c>
      <c r="F198" s="18">
        <v>2.3224999999999999E-2</v>
      </c>
      <c r="G198" s="18">
        <v>2.4476999999999999E-2</v>
      </c>
      <c r="H198" s="18">
        <v>2.1874999999999999E-2</v>
      </c>
      <c r="I198" s="18">
        <v>2.2803E-2</v>
      </c>
      <c r="J198" s="18">
        <v>2.4067999999999999E-2</v>
      </c>
      <c r="K198" s="18">
        <v>2.1444999999999999E-2</v>
      </c>
      <c r="L198" s="18">
        <v>2.2384999999999999E-2</v>
      </c>
      <c r="M198" s="18">
        <v>2.3661999999999999E-2</v>
      </c>
      <c r="N198" s="18">
        <v>2.1017999999999998E-2</v>
      </c>
      <c r="O198" s="18">
        <v>2.197E-2</v>
      </c>
      <c r="P198" s="18">
        <v>2.3258999999999998E-2</v>
      </c>
      <c r="Q198" s="18">
        <v>2.0596E-2</v>
      </c>
      <c r="R198" s="18">
        <v>2.1559999999999999E-2</v>
      </c>
      <c r="S198" s="18">
        <v>2.2860999999999999E-2</v>
      </c>
    </row>
    <row r="199" spans="1:19" x14ac:dyDescent="0.2">
      <c r="A199" s="17">
        <v>46422</v>
      </c>
      <c r="B199" s="18">
        <v>2.2721999999999999E-2</v>
      </c>
      <c r="C199" s="18">
        <v>2.3654999999999999E-2</v>
      </c>
      <c r="D199" s="18">
        <v>2.4930000000000001E-2</v>
      </c>
      <c r="E199" s="18">
        <v>2.2296E-2</v>
      </c>
      <c r="F199" s="18">
        <v>2.3210999999999999E-2</v>
      </c>
      <c r="G199" s="18">
        <v>2.4462000000000001E-2</v>
      </c>
      <c r="H199" s="18">
        <v>2.1861999999999999E-2</v>
      </c>
      <c r="I199" s="18">
        <v>2.2789E-2</v>
      </c>
      <c r="J199" s="18">
        <v>2.4053000000000001E-2</v>
      </c>
      <c r="K199" s="18">
        <v>2.1432E-2</v>
      </c>
      <c r="L199" s="18">
        <v>2.2372E-2</v>
      </c>
      <c r="M199" s="18">
        <v>2.3647999999999999E-2</v>
      </c>
      <c r="N199" s="18">
        <v>2.1007000000000001E-2</v>
      </c>
      <c r="O199" s="18">
        <v>2.1957999999999998E-2</v>
      </c>
      <c r="P199" s="18">
        <v>2.3245999999999999E-2</v>
      </c>
      <c r="Q199" s="18">
        <v>2.0584999999999999E-2</v>
      </c>
      <c r="R199" s="18">
        <v>2.1548000000000001E-2</v>
      </c>
      <c r="S199" s="18">
        <v>2.2848E-2</v>
      </c>
    </row>
    <row r="200" spans="1:19" x14ac:dyDescent="0.2">
      <c r="A200" s="17">
        <v>46423</v>
      </c>
      <c r="B200" s="18">
        <v>2.2709E-2</v>
      </c>
      <c r="C200" s="18">
        <v>2.3640999999999999E-2</v>
      </c>
      <c r="D200" s="18">
        <v>2.4915E-2</v>
      </c>
      <c r="E200" s="18">
        <v>2.2282E-2</v>
      </c>
      <c r="F200" s="18">
        <v>2.3196999999999999E-2</v>
      </c>
      <c r="G200" s="18">
        <v>2.4447E-2</v>
      </c>
      <c r="H200" s="18">
        <v>2.1849E-2</v>
      </c>
      <c r="I200" s="18">
        <v>2.2776000000000001E-2</v>
      </c>
      <c r="J200" s="18">
        <v>2.4039000000000001E-2</v>
      </c>
      <c r="K200" s="18">
        <v>2.1420000000000002E-2</v>
      </c>
      <c r="L200" s="18">
        <v>2.2359E-2</v>
      </c>
      <c r="M200" s="18">
        <v>2.3633999999999999E-2</v>
      </c>
      <c r="N200" s="18">
        <v>2.0995E-2</v>
      </c>
      <c r="O200" s="18">
        <v>2.1944999999999999E-2</v>
      </c>
      <c r="P200" s="18">
        <v>2.3233E-2</v>
      </c>
      <c r="Q200" s="18">
        <v>2.0573999999999999E-2</v>
      </c>
      <c r="R200" s="18">
        <v>2.1536E-2</v>
      </c>
      <c r="S200" s="18">
        <v>2.2835999999999999E-2</v>
      </c>
    </row>
    <row r="201" spans="1:19" x14ac:dyDescent="0.2">
      <c r="A201" s="17">
        <v>46424</v>
      </c>
      <c r="B201" s="18">
        <v>2.2695E-2</v>
      </c>
      <c r="C201" s="18">
        <v>2.3626000000000001E-2</v>
      </c>
      <c r="D201" s="18">
        <v>2.4899000000000001E-2</v>
      </c>
      <c r="E201" s="18">
        <v>2.2269000000000001E-2</v>
      </c>
      <c r="F201" s="18">
        <v>2.3182999999999999E-2</v>
      </c>
      <c r="G201" s="18">
        <v>2.4431999999999999E-2</v>
      </c>
      <c r="H201" s="18">
        <v>2.1836000000000001E-2</v>
      </c>
      <c r="I201" s="18">
        <v>2.2762000000000001E-2</v>
      </c>
      <c r="J201" s="18">
        <v>2.4025000000000001E-2</v>
      </c>
      <c r="K201" s="18">
        <v>2.1408E-2</v>
      </c>
      <c r="L201" s="18">
        <v>2.2346000000000001E-2</v>
      </c>
      <c r="M201" s="18">
        <v>2.3621E-2</v>
      </c>
      <c r="N201" s="18">
        <v>2.0983000000000002E-2</v>
      </c>
      <c r="O201" s="18">
        <v>2.1933000000000001E-2</v>
      </c>
      <c r="P201" s="18">
        <v>2.3220000000000001E-2</v>
      </c>
      <c r="Q201" s="18">
        <v>2.0562E-2</v>
      </c>
      <c r="R201" s="18">
        <v>2.1524000000000001E-2</v>
      </c>
      <c r="S201" s="18">
        <v>2.2824000000000001E-2</v>
      </c>
    </row>
    <row r="202" spans="1:19" x14ac:dyDescent="0.2">
      <c r="A202" s="17">
        <v>46425</v>
      </c>
      <c r="B202" s="18">
        <v>2.2681E-2</v>
      </c>
      <c r="C202" s="18">
        <v>2.3612000000000001E-2</v>
      </c>
      <c r="D202" s="18">
        <v>2.4884E-2</v>
      </c>
      <c r="E202" s="18">
        <v>2.2255E-2</v>
      </c>
      <c r="F202" s="18">
        <v>2.3168999999999999E-2</v>
      </c>
      <c r="G202" s="18">
        <v>2.4417000000000001E-2</v>
      </c>
      <c r="H202" s="18">
        <v>2.1822999999999999E-2</v>
      </c>
      <c r="I202" s="18">
        <v>2.2748999999999998E-2</v>
      </c>
      <c r="J202" s="18">
        <v>2.401E-2</v>
      </c>
      <c r="K202" s="18">
        <v>2.1395000000000001E-2</v>
      </c>
      <c r="L202" s="18">
        <v>2.2332999999999999E-2</v>
      </c>
      <c r="M202" s="18">
        <v>2.3607E-2</v>
      </c>
      <c r="N202" s="18">
        <v>2.0971E-2</v>
      </c>
      <c r="O202" s="18">
        <v>2.1921E-2</v>
      </c>
      <c r="P202" s="18">
        <v>2.3206999999999998E-2</v>
      </c>
      <c r="Q202" s="18">
        <v>2.0551E-2</v>
      </c>
      <c r="R202" s="18">
        <v>2.1513000000000001E-2</v>
      </c>
      <c r="S202" s="18">
        <v>2.2811000000000001E-2</v>
      </c>
    </row>
    <row r="203" spans="1:19" x14ac:dyDescent="0.2">
      <c r="A203" s="17">
        <v>46426</v>
      </c>
      <c r="B203" s="18">
        <v>2.2667E-2</v>
      </c>
      <c r="C203" s="18">
        <v>2.3597E-2</v>
      </c>
      <c r="D203" s="18">
        <v>2.4868999999999999E-2</v>
      </c>
      <c r="E203" s="18">
        <v>2.2242000000000001E-2</v>
      </c>
      <c r="F203" s="18">
        <v>2.3154000000000001E-2</v>
      </c>
      <c r="G203" s="18">
        <v>2.4402E-2</v>
      </c>
      <c r="H203" s="18">
        <v>2.181E-2</v>
      </c>
      <c r="I203" s="18">
        <v>2.2734999999999998E-2</v>
      </c>
      <c r="J203" s="18">
        <v>2.3996E-2</v>
      </c>
      <c r="K203" s="18">
        <v>2.1382999999999999E-2</v>
      </c>
      <c r="L203" s="18">
        <v>2.232E-2</v>
      </c>
      <c r="M203" s="18">
        <v>2.3592999999999999E-2</v>
      </c>
      <c r="N203" s="18">
        <v>2.0958999999999998E-2</v>
      </c>
      <c r="O203" s="18">
        <v>2.1908E-2</v>
      </c>
      <c r="P203" s="18">
        <v>2.3193999999999999E-2</v>
      </c>
      <c r="Q203" s="18">
        <v>2.0539999999999999E-2</v>
      </c>
      <c r="R203" s="18">
        <v>2.1500999999999999E-2</v>
      </c>
      <c r="S203" s="18">
        <v>2.2799E-2</v>
      </c>
    </row>
    <row r="204" spans="1:19" x14ac:dyDescent="0.2">
      <c r="A204" s="17">
        <v>46427</v>
      </c>
      <c r="B204" s="18">
        <v>2.2653E-2</v>
      </c>
      <c r="C204" s="18">
        <v>2.3583E-2</v>
      </c>
      <c r="D204" s="18">
        <v>2.4854000000000001E-2</v>
      </c>
      <c r="E204" s="18">
        <v>2.2228000000000001E-2</v>
      </c>
      <c r="F204" s="18">
        <v>2.3140000000000001E-2</v>
      </c>
      <c r="G204" s="18">
        <v>2.4388E-2</v>
      </c>
      <c r="H204" s="18">
        <v>2.1797E-2</v>
      </c>
      <c r="I204" s="18">
        <v>2.2721999999999999E-2</v>
      </c>
      <c r="J204" s="18">
        <v>2.3982E-2</v>
      </c>
      <c r="K204" s="18">
        <v>2.137E-2</v>
      </c>
      <c r="L204" s="18">
        <v>2.2307E-2</v>
      </c>
      <c r="M204" s="18">
        <v>2.358E-2</v>
      </c>
      <c r="N204" s="18">
        <v>2.0948000000000001E-2</v>
      </c>
      <c r="O204" s="18">
        <v>2.1895999999999999E-2</v>
      </c>
      <c r="P204" s="18">
        <v>2.3181E-2</v>
      </c>
      <c r="Q204" s="18">
        <v>2.0528999999999999E-2</v>
      </c>
      <c r="R204" s="18">
        <v>2.1489000000000001E-2</v>
      </c>
      <c r="S204" s="18">
        <v>2.2786000000000001E-2</v>
      </c>
    </row>
    <row r="205" spans="1:19" x14ac:dyDescent="0.2">
      <c r="A205" s="17">
        <v>46428</v>
      </c>
      <c r="B205" s="18">
        <v>2.2638999999999999E-2</v>
      </c>
      <c r="C205" s="18">
        <v>2.3567999999999999E-2</v>
      </c>
      <c r="D205" s="18">
        <v>2.4839E-2</v>
      </c>
      <c r="E205" s="18">
        <v>2.2214000000000001E-2</v>
      </c>
      <c r="F205" s="18">
        <v>2.3126000000000001E-2</v>
      </c>
      <c r="G205" s="18">
        <v>2.4372999999999999E-2</v>
      </c>
      <c r="H205" s="18">
        <v>2.1784000000000001E-2</v>
      </c>
      <c r="I205" s="18">
        <v>2.2707999999999999E-2</v>
      </c>
      <c r="J205" s="18">
        <v>2.3968E-2</v>
      </c>
      <c r="K205" s="18">
        <v>2.1357999999999999E-2</v>
      </c>
      <c r="L205" s="18">
        <v>2.2294000000000001E-2</v>
      </c>
      <c r="M205" s="18">
        <v>2.3566E-2</v>
      </c>
      <c r="N205" s="18">
        <v>2.0936E-2</v>
      </c>
      <c r="O205" s="18">
        <v>2.1884000000000001E-2</v>
      </c>
      <c r="P205" s="18">
        <v>2.3168000000000001E-2</v>
      </c>
      <c r="Q205" s="18">
        <v>2.0518000000000002E-2</v>
      </c>
      <c r="R205" s="18">
        <v>2.1477E-2</v>
      </c>
      <c r="S205" s="18">
        <v>2.2773999999999999E-2</v>
      </c>
    </row>
    <row r="206" spans="1:19" x14ac:dyDescent="0.2">
      <c r="A206" s="17">
        <v>46429</v>
      </c>
      <c r="B206" s="18">
        <v>2.2624999999999999E-2</v>
      </c>
      <c r="C206" s="18">
        <v>2.3553999999999999E-2</v>
      </c>
      <c r="D206" s="18">
        <v>2.4823999999999999E-2</v>
      </c>
      <c r="E206" s="18">
        <v>2.2200999999999999E-2</v>
      </c>
      <c r="F206" s="18">
        <v>2.3112000000000001E-2</v>
      </c>
      <c r="G206" s="18">
        <v>2.4358000000000001E-2</v>
      </c>
      <c r="H206" s="18">
        <v>2.1770999999999999E-2</v>
      </c>
      <c r="I206" s="18">
        <v>2.2695E-2</v>
      </c>
      <c r="J206" s="18">
        <v>2.3952999999999999E-2</v>
      </c>
      <c r="K206" s="18">
        <v>2.1346E-2</v>
      </c>
      <c r="L206" s="18">
        <v>2.2280999999999999E-2</v>
      </c>
      <c r="M206" s="18">
        <v>2.3552E-2</v>
      </c>
      <c r="N206" s="18">
        <v>2.0924000000000002E-2</v>
      </c>
      <c r="O206" s="18">
        <v>2.1871999999999999E-2</v>
      </c>
      <c r="P206" s="18">
        <v>2.3154999999999999E-2</v>
      </c>
      <c r="Q206" s="18">
        <v>2.0506E-2</v>
      </c>
      <c r="R206" s="18">
        <v>2.1465999999999999E-2</v>
      </c>
      <c r="S206" s="18">
        <v>2.2761E-2</v>
      </c>
    </row>
    <row r="207" spans="1:19" x14ac:dyDescent="0.2">
      <c r="A207" s="17">
        <v>46430</v>
      </c>
      <c r="B207" s="18">
        <v>2.2612E-2</v>
      </c>
      <c r="C207" s="18">
        <v>2.3539999999999998E-2</v>
      </c>
      <c r="D207" s="18">
        <v>2.4808E-2</v>
      </c>
      <c r="E207" s="18">
        <v>2.2186999999999998E-2</v>
      </c>
      <c r="F207" s="18">
        <v>2.3098E-2</v>
      </c>
      <c r="G207" s="18">
        <v>2.4343E-2</v>
      </c>
      <c r="H207" s="18">
        <v>2.1758E-2</v>
      </c>
      <c r="I207" s="18">
        <v>2.2681E-2</v>
      </c>
      <c r="J207" s="18">
        <v>2.3938999999999998E-2</v>
      </c>
      <c r="K207" s="18">
        <v>2.1333000000000001E-2</v>
      </c>
      <c r="L207" s="18">
        <v>2.2268E-2</v>
      </c>
      <c r="M207" s="18">
        <v>2.3539000000000001E-2</v>
      </c>
      <c r="N207" s="18">
        <v>2.0912E-2</v>
      </c>
      <c r="O207" s="18">
        <v>2.1859E-2</v>
      </c>
      <c r="P207" s="18">
        <v>2.3141999999999999E-2</v>
      </c>
      <c r="Q207" s="18">
        <v>2.0494999999999999E-2</v>
      </c>
      <c r="R207" s="18">
        <v>2.1454000000000001E-2</v>
      </c>
      <c r="S207" s="18">
        <v>2.2748999999999998E-2</v>
      </c>
    </row>
    <row r="208" spans="1:19" x14ac:dyDescent="0.2">
      <c r="A208" s="17">
        <v>46431</v>
      </c>
      <c r="B208" s="18">
        <v>2.2598E-2</v>
      </c>
      <c r="C208" s="18">
        <v>2.3525000000000001E-2</v>
      </c>
      <c r="D208" s="18">
        <v>2.4792999999999999E-2</v>
      </c>
      <c r="E208" s="18">
        <v>2.2173999999999999E-2</v>
      </c>
      <c r="F208" s="18">
        <v>2.3084E-2</v>
      </c>
      <c r="G208" s="18">
        <v>2.4327999999999999E-2</v>
      </c>
      <c r="H208" s="18">
        <v>2.1745E-2</v>
      </c>
      <c r="I208" s="18">
        <v>2.2668000000000001E-2</v>
      </c>
      <c r="J208" s="18">
        <v>2.3924999999999998E-2</v>
      </c>
      <c r="K208" s="18">
        <v>2.1321E-2</v>
      </c>
      <c r="L208" s="18">
        <v>2.2256000000000001E-2</v>
      </c>
      <c r="M208" s="18">
        <v>2.3525000000000001E-2</v>
      </c>
      <c r="N208" s="18">
        <v>2.0900999999999999E-2</v>
      </c>
      <c r="O208" s="18">
        <v>2.1846999999999998E-2</v>
      </c>
      <c r="P208" s="18">
        <v>2.3129E-2</v>
      </c>
      <c r="Q208" s="18">
        <v>2.0483999999999999E-2</v>
      </c>
      <c r="R208" s="18">
        <v>2.1441999999999999E-2</v>
      </c>
      <c r="S208" s="18">
        <v>2.2737E-2</v>
      </c>
    </row>
    <row r="209" spans="1:19" x14ac:dyDescent="0.2">
      <c r="A209" s="17">
        <v>46432</v>
      </c>
      <c r="B209" s="18">
        <v>2.2584E-2</v>
      </c>
      <c r="C209" s="18">
        <v>2.3511000000000001E-2</v>
      </c>
      <c r="D209" s="18">
        <v>2.4778000000000001E-2</v>
      </c>
      <c r="E209" s="18">
        <v>2.2159999999999999E-2</v>
      </c>
      <c r="F209" s="18">
        <v>2.307E-2</v>
      </c>
      <c r="G209" s="18">
        <v>2.4313000000000001E-2</v>
      </c>
      <c r="H209" s="18">
        <v>2.1732999999999999E-2</v>
      </c>
      <c r="I209" s="18">
        <v>2.2654000000000001E-2</v>
      </c>
      <c r="J209" s="18">
        <v>2.3911000000000002E-2</v>
      </c>
      <c r="K209" s="18">
        <v>2.1309000000000002E-2</v>
      </c>
      <c r="L209" s="18">
        <v>2.2242999999999999E-2</v>
      </c>
      <c r="M209" s="18">
        <v>2.3512000000000002E-2</v>
      </c>
      <c r="N209" s="18">
        <v>2.0889000000000001E-2</v>
      </c>
      <c r="O209" s="18">
        <v>2.1835E-2</v>
      </c>
      <c r="P209" s="18">
        <v>2.3116000000000001E-2</v>
      </c>
      <c r="Q209" s="18">
        <v>2.0473000000000002E-2</v>
      </c>
      <c r="R209" s="18">
        <v>2.1430999999999999E-2</v>
      </c>
      <c r="S209" s="18">
        <v>2.2724000000000001E-2</v>
      </c>
    </row>
    <row r="210" spans="1:19" x14ac:dyDescent="0.2">
      <c r="A210" s="17">
        <v>46433</v>
      </c>
      <c r="B210" s="18">
        <v>2.257E-2</v>
      </c>
      <c r="C210" s="18">
        <v>2.3497000000000001E-2</v>
      </c>
      <c r="D210" s="18">
        <v>2.4763E-2</v>
      </c>
      <c r="E210" s="18">
        <v>2.2147E-2</v>
      </c>
      <c r="F210" s="18">
        <v>2.3056E-2</v>
      </c>
      <c r="G210" s="18">
        <v>2.4298E-2</v>
      </c>
      <c r="H210" s="18">
        <v>2.172E-2</v>
      </c>
      <c r="I210" s="18">
        <v>2.2641000000000001E-2</v>
      </c>
      <c r="J210" s="18">
        <v>2.3896000000000001E-2</v>
      </c>
      <c r="K210" s="18">
        <v>2.1295999999999999E-2</v>
      </c>
      <c r="L210" s="18">
        <v>2.223E-2</v>
      </c>
      <c r="M210" s="18">
        <v>2.3498000000000002E-2</v>
      </c>
      <c r="N210" s="18">
        <v>2.0877E-2</v>
      </c>
      <c r="O210" s="18">
        <v>2.1822000000000001E-2</v>
      </c>
      <c r="P210" s="18">
        <v>2.3102999999999999E-2</v>
      </c>
      <c r="Q210" s="18">
        <v>2.0462000000000001E-2</v>
      </c>
      <c r="R210" s="18">
        <v>2.1419000000000001E-2</v>
      </c>
      <c r="S210" s="18">
        <v>2.2712E-2</v>
      </c>
    </row>
    <row r="211" spans="1:19" x14ac:dyDescent="0.2">
      <c r="A211" s="17">
        <v>46434</v>
      </c>
      <c r="B211" s="18">
        <v>2.2556E-2</v>
      </c>
      <c r="C211" s="18">
        <v>2.3481999999999999E-2</v>
      </c>
      <c r="D211" s="18">
        <v>2.4747999999999999E-2</v>
      </c>
      <c r="E211" s="18">
        <v>2.2133E-2</v>
      </c>
      <c r="F211" s="18">
        <v>2.3042E-2</v>
      </c>
      <c r="G211" s="18">
        <v>2.4282999999999999E-2</v>
      </c>
      <c r="H211" s="18">
        <v>2.1707000000000001E-2</v>
      </c>
      <c r="I211" s="18">
        <v>2.2627000000000001E-2</v>
      </c>
      <c r="J211" s="18">
        <v>2.3882E-2</v>
      </c>
      <c r="K211" s="18">
        <v>2.1284000000000001E-2</v>
      </c>
      <c r="L211" s="18">
        <v>2.2217000000000001E-2</v>
      </c>
      <c r="M211" s="18">
        <v>2.3484000000000001E-2</v>
      </c>
      <c r="N211" s="18">
        <v>2.0865000000000002E-2</v>
      </c>
      <c r="O211" s="18">
        <v>2.181E-2</v>
      </c>
      <c r="P211" s="18">
        <v>2.3089999999999999E-2</v>
      </c>
      <c r="Q211" s="18">
        <v>2.0451E-2</v>
      </c>
      <c r="R211" s="18">
        <v>2.1406999999999999E-2</v>
      </c>
      <c r="S211" s="18">
        <v>2.2699E-2</v>
      </c>
    </row>
    <row r="212" spans="1:19" x14ac:dyDescent="0.2">
      <c r="A212" s="17">
        <v>46435</v>
      </c>
      <c r="B212" s="18">
        <v>2.2543000000000001E-2</v>
      </c>
      <c r="C212" s="18">
        <v>2.3467999999999999E-2</v>
      </c>
      <c r="D212" s="18">
        <v>2.4733000000000002E-2</v>
      </c>
      <c r="E212" s="18">
        <v>2.2120000000000001E-2</v>
      </c>
      <c r="F212" s="18">
        <v>2.3028E-2</v>
      </c>
      <c r="G212" s="18">
        <v>2.4268999999999999E-2</v>
      </c>
      <c r="H212" s="18">
        <v>2.1694000000000001E-2</v>
      </c>
      <c r="I212" s="18">
        <v>2.2613999999999999E-2</v>
      </c>
      <c r="J212" s="18">
        <v>2.3868E-2</v>
      </c>
      <c r="K212" s="18">
        <v>2.1271999999999999E-2</v>
      </c>
      <c r="L212" s="18">
        <v>2.2204000000000002E-2</v>
      </c>
      <c r="M212" s="18">
        <v>2.3470999999999999E-2</v>
      </c>
      <c r="N212" s="18">
        <v>2.0854000000000001E-2</v>
      </c>
      <c r="O212" s="18">
        <v>2.1798000000000001E-2</v>
      </c>
      <c r="P212" s="18">
        <v>2.3077E-2</v>
      </c>
      <c r="Q212" s="18">
        <v>2.0438999999999999E-2</v>
      </c>
      <c r="R212" s="18">
        <v>2.1395000000000001E-2</v>
      </c>
      <c r="S212" s="18">
        <v>2.2686999999999999E-2</v>
      </c>
    </row>
    <row r="213" spans="1:19" x14ac:dyDescent="0.2">
      <c r="A213" s="17">
        <v>46436</v>
      </c>
      <c r="B213" s="18">
        <v>2.2529E-2</v>
      </c>
      <c r="C213" s="18">
        <v>2.3453999999999999E-2</v>
      </c>
      <c r="D213" s="18">
        <v>2.4718E-2</v>
      </c>
      <c r="E213" s="18">
        <v>2.2106000000000001E-2</v>
      </c>
      <c r="F213" s="18">
        <v>2.3012999999999999E-2</v>
      </c>
      <c r="G213" s="18">
        <v>2.4254000000000001E-2</v>
      </c>
      <c r="H213" s="18">
        <v>2.1680999999999999E-2</v>
      </c>
      <c r="I213" s="18">
        <v>2.2601E-2</v>
      </c>
      <c r="J213" s="18">
        <v>2.3854E-2</v>
      </c>
      <c r="K213" s="18">
        <v>2.1260000000000001E-2</v>
      </c>
      <c r="L213" s="18">
        <v>2.2190999999999999E-2</v>
      </c>
      <c r="M213" s="18">
        <v>2.3456999999999999E-2</v>
      </c>
      <c r="N213" s="18">
        <v>2.0841999999999999E-2</v>
      </c>
      <c r="O213" s="18">
        <v>2.1786E-2</v>
      </c>
      <c r="P213" s="18">
        <v>2.3064000000000001E-2</v>
      </c>
      <c r="Q213" s="18">
        <v>2.0428000000000002E-2</v>
      </c>
      <c r="R213" s="18">
        <v>2.1384E-2</v>
      </c>
      <c r="S213" s="18">
        <v>2.2675000000000001E-2</v>
      </c>
    </row>
    <row r="214" spans="1:19" x14ac:dyDescent="0.2">
      <c r="A214" s="17">
        <v>46437</v>
      </c>
      <c r="B214" s="18">
        <v>2.2515E-2</v>
      </c>
      <c r="C214" s="18">
        <v>2.3439000000000002E-2</v>
      </c>
      <c r="D214" s="18">
        <v>2.4702000000000002E-2</v>
      </c>
      <c r="E214" s="18">
        <v>2.2093000000000002E-2</v>
      </c>
      <c r="F214" s="18">
        <v>2.2998999999999999E-2</v>
      </c>
      <c r="G214" s="18">
        <v>2.4239E-2</v>
      </c>
      <c r="H214" s="18">
        <v>2.1668E-2</v>
      </c>
      <c r="I214" s="18">
        <v>2.2586999999999999E-2</v>
      </c>
      <c r="J214" s="18">
        <v>2.384E-2</v>
      </c>
      <c r="K214" s="18">
        <v>2.1246999999999999E-2</v>
      </c>
      <c r="L214" s="18">
        <v>2.2178E-2</v>
      </c>
      <c r="M214" s="18">
        <v>2.3444E-2</v>
      </c>
      <c r="N214" s="18">
        <v>2.0830000000000001E-2</v>
      </c>
      <c r="O214" s="18">
        <v>2.1773000000000001E-2</v>
      </c>
      <c r="P214" s="18">
        <v>2.3050999999999999E-2</v>
      </c>
      <c r="Q214" s="18">
        <v>2.0417000000000001E-2</v>
      </c>
      <c r="R214" s="18">
        <v>2.1371999999999999E-2</v>
      </c>
      <c r="S214" s="18">
        <v>2.2662000000000002E-2</v>
      </c>
    </row>
    <row r="215" spans="1:19" x14ac:dyDescent="0.2">
      <c r="A215" s="17">
        <v>46438</v>
      </c>
      <c r="B215" s="18">
        <v>2.2501E-2</v>
      </c>
      <c r="C215" s="18">
        <v>2.3425000000000001E-2</v>
      </c>
      <c r="D215" s="18">
        <v>2.4687000000000001E-2</v>
      </c>
      <c r="E215" s="18">
        <v>2.2079000000000001E-2</v>
      </c>
      <c r="F215" s="18">
        <v>2.2984999999999998E-2</v>
      </c>
      <c r="G215" s="18">
        <v>2.4223999999999999E-2</v>
      </c>
      <c r="H215" s="18">
        <v>2.1655000000000001E-2</v>
      </c>
      <c r="I215" s="18">
        <v>2.2574E-2</v>
      </c>
      <c r="J215" s="18">
        <v>2.3824999999999999E-2</v>
      </c>
      <c r="K215" s="18">
        <v>2.1235E-2</v>
      </c>
      <c r="L215" s="18">
        <v>2.2166000000000002E-2</v>
      </c>
      <c r="M215" s="18">
        <v>2.3429999999999999E-2</v>
      </c>
      <c r="N215" s="18">
        <v>2.0819000000000001E-2</v>
      </c>
      <c r="O215" s="18">
        <v>2.1760999999999999E-2</v>
      </c>
      <c r="P215" s="18">
        <v>2.3037999999999999E-2</v>
      </c>
      <c r="Q215" s="18">
        <v>2.0406000000000001E-2</v>
      </c>
      <c r="R215" s="18">
        <v>2.1360000000000001E-2</v>
      </c>
      <c r="S215" s="18">
        <v>2.265E-2</v>
      </c>
    </row>
    <row r="216" spans="1:19" x14ac:dyDescent="0.2">
      <c r="A216" s="17">
        <v>46439</v>
      </c>
      <c r="B216" s="18">
        <v>2.2488000000000001E-2</v>
      </c>
      <c r="C216" s="18">
        <v>2.3411000000000001E-2</v>
      </c>
      <c r="D216" s="18">
        <v>2.4671999999999999E-2</v>
      </c>
      <c r="E216" s="18">
        <v>2.2065999999999999E-2</v>
      </c>
      <c r="F216" s="18">
        <v>2.2970999999999998E-2</v>
      </c>
      <c r="G216" s="18">
        <v>2.4209000000000001E-2</v>
      </c>
      <c r="H216" s="18">
        <v>2.1642000000000002E-2</v>
      </c>
      <c r="I216" s="18">
        <v>2.256E-2</v>
      </c>
      <c r="J216" s="18">
        <v>2.3810999999999999E-2</v>
      </c>
      <c r="K216" s="18">
        <v>2.1222999999999999E-2</v>
      </c>
      <c r="L216" s="18">
        <v>2.2152999999999999E-2</v>
      </c>
      <c r="M216" s="18">
        <v>2.3417E-2</v>
      </c>
      <c r="N216" s="18">
        <v>2.0806999999999999E-2</v>
      </c>
      <c r="O216" s="18">
        <v>2.1749000000000001E-2</v>
      </c>
      <c r="P216" s="18">
        <v>2.3025E-2</v>
      </c>
      <c r="Q216" s="18">
        <v>2.0395E-2</v>
      </c>
      <c r="R216" s="18">
        <v>2.1349E-2</v>
      </c>
      <c r="S216" s="18">
        <v>2.2637999999999998E-2</v>
      </c>
    </row>
    <row r="217" spans="1:19" x14ac:dyDescent="0.2">
      <c r="A217" s="17">
        <v>46440</v>
      </c>
      <c r="B217" s="18">
        <v>2.2474000000000001E-2</v>
      </c>
      <c r="C217" s="18">
        <v>2.3396E-2</v>
      </c>
      <c r="D217" s="18">
        <v>2.4656999999999998E-2</v>
      </c>
      <c r="E217" s="18">
        <v>2.2051999999999999E-2</v>
      </c>
      <c r="F217" s="18">
        <v>2.2957000000000002E-2</v>
      </c>
      <c r="G217" s="18">
        <v>2.4195000000000001E-2</v>
      </c>
      <c r="H217" s="18">
        <v>2.1628999999999999E-2</v>
      </c>
      <c r="I217" s="18">
        <v>2.2547000000000001E-2</v>
      </c>
      <c r="J217" s="18">
        <v>2.3796999999999999E-2</v>
      </c>
      <c r="K217" s="18">
        <v>2.121E-2</v>
      </c>
      <c r="L217" s="18">
        <v>2.214E-2</v>
      </c>
      <c r="M217" s="18">
        <v>2.3403E-2</v>
      </c>
      <c r="N217" s="18">
        <v>2.0795000000000001E-2</v>
      </c>
      <c r="O217" s="18">
        <v>2.1736999999999999E-2</v>
      </c>
      <c r="P217" s="18">
        <v>2.3012000000000001E-2</v>
      </c>
      <c r="Q217" s="18">
        <v>2.0383999999999999E-2</v>
      </c>
      <c r="R217" s="18">
        <v>2.1336999999999998E-2</v>
      </c>
      <c r="S217" s="18">
        <v>2.2624999999999999E-2</v>
      </c>
    </row>
    <row r="218" spans="1:19" x14ac:dyDescent="0.2">
      <c r="A218" s="17">
        <v>46441</v>
      </c>
      <c r="B218" s="18">
        <v>2.2460000000000001E-2</v>
      </c>
      <c r="C218" s="18">
        <v>2.3382E-2</v>
      </c>
      <c r="D218" s="18">
        <v>2.4642000000000001E-2</v>
      </c>
      <c r="E218" s="18">
        <v>2.2039E-2</v>
      </c>
      <c r="F218" s="18">
        <v>2.2943000000000002E-2</v>
      </c>
      <c r="G218" s="18">
        <v>2.418E-2</v>
      </c>
      <c r="H218" s="18">
        <v>2.1617000000000001E-2</v>
      </c>
      <c r="I218" s="18">
        <v>2.2533000000000001E-2</v>
      </c>
      <c r="J218" s="18">
        <v>2.3782999999999999E-2</v>
      </c>
      <c r="K218" s="18">
        <v>2.1198000000000002E-2</v>
      </c>
      <c r="L218" s="18">
        <v>2.2127000000000001E-2</v>
      </c>
      <c r="M218" s="18">
        <v>2.3390000000000001E-2</v>
      </c>
      <c r="N218" s="18">
        <v>2.0782999999999999E-2</v>
      </c>
      <c r="O218" s="18">
        <v>2.1725000000000001E-2</v>
      </c>
      <c r="P218" s="18">
        <v>2.3E-2</v>
      </c>
      <c r="Q218" s="18">
        <v>2.0372999999999999E-2</v>
      </c>
      <c r="R218" s="18">
        <v>2.1326000000000001E-2</v>
      </c>
      <c r="S218" s="18">
        <v>2.2613000000000001E-2</v>
      </c>
    </row>
    <row r="219" spans="1:19" x14ac:dyDescent="0.2">
      <c r="A219" s="17">
        <v>46442</v>
      </c>
      <c r="B219" s="18">
        <v>2.2446000000000001E-2</v>
      </c>
      <c r="C219" s="18">
        <v>2.3368E-2</v>
      </c>
      <c r="D219" s="18">
        <v>2.4627E-2</v>
      </c>
      <c r="E219" s="18">
        <v>2.2024999999999999E-2</v>
      </c>
      <c r="F219" s="18">
        <v>2.2929000000000001E-2</v>
      </c>
      <c r="G219" s="18">
        <v>2.4164999999999999E-2</v>
      </c>
      <c r="H219" s="18">
        <v>2.1604000000000002E-2</v>
      </c>
      <c r="I219" s="18">
        <v>2.2519999999999998E-2</v>
      </c>
      <c r="J219" s="18">
        <v>2.3768999999999998E-2</v>
      </c>
      <c r="K219" s="18">
        <v>2.1186E-2</v>
      </c>
      <c r="L219" s="18">
        <v>2.2114000000000002E-2</v>
      </c>
      <c r="M219" s="18">
        <v>2.3376000000000001E-2</v>
      </c>
      <c r="N219" s="18">
        <v>2.0771999999999999E-2</v>
      </c>
      <c r="O219" s="18">
        <v>2.1711999999999999E-2</v>
      </c>
      <c r="P219" s="18">
        <v>2.2987E-2</v>
      </c>
      <c r="Q219" s="18">
        <v>2.0361000000000001E-2</v>
      </c>
      <c r="R219" s="18">
        <v>2.1314E-2</v>
      </c>
      <c r="S219" s="18">
        <v>2.2601E-2</v>
      </c>
    </row>
    <row r="220" spans="1:19" x14ac:dyDescent="0.2">
      <c r="A220" s="17">
        <v>46443</v>
      </c>
      <c r="B220" s="18">
        <v>2.2433000000000002E-2</v>
      </c>
      <c r="C220" s="18">
        <v>2.3352999999999999E-2</v>
      </c>
      <c r="D220" s="18">
        <v>2.4611999999999998E-2</v>
      </c>
      <c r="E220" s="18">
        <v>2.2012E-2</v>
      </c>
      <c r="F220" s="18">
        <v>2.2915000000000001E-2</v>
      </c>
      <c r="G220" s="18">
        <v>2.4150000000000001E-2</v>
      </c>
      <c r="H220" s="18">
        <v>2.1590999999999999E-2</v>
      </c>
      <c r="I220" s="18">
        <v>2.2506999999999999E-2</v>
      </c>
      <c r="J220" s="18">
        <v>2.3754999999999998E-2</v>
      </c>
      <c r="K220" s="18">
        <v>2.1173999999999998E-2</v>
      </c>
      <c r="L220" s="18">
        <v>2.2102E-2</v>
      </c>
      <c r="M220" s="18">
        <v>2.3362999999999998E-2</v>
      </c>
      <c r="N220" s="18">
        <v>2.0760000000000001E-2</v>
      </c>
      <c r="O220" s="18">
        <v>2.1700000000000001E-2</v>
      </c>
      <c r="P220" s="18">
        <v>2.2974000000000001E-2</v>
      </c>
      <c r="Q220" s="18">
        <v>2.035E-2</v>
      </c>
      <c r="R220" s="18">
        <v>2.1302000000000001E-2</v>
      </c>
      <c r="S220" s="18">
        <v>2.2588E-2</v>
      </c>
    </row>
    <row r="221" spans="1:19" x14ac:dyDescent="0.2">
      <c r="A221" s="17">
        <v>46444</v>
      </c>
      <c r="B221" s="18">
        <v>2.2419000000000001E-2</v>
      </c>
      <c r="C221" s="18">
        <v>2.3338999999999999E-2</v>
      </c>
      <c r="D221" s="18">
        <v>2.4597000000000001E-2</v>
      </c>
      <c r="E221" s="18">
        <v>2.1998E-2</v>
      </c>
      <c r="F221" s="18">
        <v>2.2901000000000001E-2</v>
      </c>
      <c r="G221" s="18">
        <v>2.4136000000000001E-2</v>
      </c>
      <c r="H221" s="18">
        <v>2.1578E-2</v>
      </c>
      <c r="I221" s="18">
        <v>2.2492999999999999E-2</v>
      </c>
      <c r="J221" s="18">
        <v>2.3741000000000002E-2</v>
      </c>
      <c r="K221" s="18">
        <v>2.1160999999999999E-2</v>
      </c>
      <c r="L221" s="18">
        <v>2.2089000000000001E-2</v>
      </c>
      <c r="M221" s="18">
        <v>2.3349000000000002E-2</v>
      </c>
      <c r="N221" s="18">
        <v>2.0747999999999999E-2</v>
      </c>
      <c r="O221" s="18">
        <v>2.1687999999999999E-2</v>
      </c>
      <c r="P221" s="18">
        <v>2.2960999999999999E-2</v>
      </c>
      <c r="Q221" s="18">
        <v>2.0338999999999999E-2</v>
      </c>
      <c r="R221" s="18">
        <v>2.1291000000000001E-2</v>
      </c>
      <c r="S221" s="18">
        <v>2.2575999999999999E-2</v>
      </c>
    </row>
    <row r="222" spans="1:19" x14ac:dyDescent="0.2">
      <c r="A222" s="17">
        <v>46445</v>
      </c>
      <c r="B222" s="18">
        <v>2.2405000000000001E-2</v>
      </c>
      <c r="C222" s="18">
        <v>2.3324999999999999E-2</v>
      </c>
      <c r="D222" s="18">
        <v>2.4582E-2</v>
      </c>
      <c r="E222" s="18">
        <v>2.1985000000000001E-2</v>
      </c>
      <c r="F222" s="18">
        <v>2.2887000000000001E-2</v>
      </c>
      <c r="G222" s="18">
        <v>2.4121E-2</v>
      </c>
      <c r="H222" s="18">
        <v>2.1565000000000001E-2</v>
      </c>
      <c r="I222" s="18">
        <v>2.248E-2</v>
      </c>
      <c r="J222" s="18">
        <v>2.3727000000000002E-2</v>
      </c>
      <c r="K222" s="18">
        <v>2.1149000000000001E-2</v>
      </c>
      <c r="L222" s="18">
        <v>2.2075999999999998E-2</v>
      </c>
      <c r="M222" s="18">
        <v>2.3335999999999999E-2</v>
      </c>
      <c r="N222" s="18">
        <v>2.0736999999999998E-2</v>
      </c>
      <c r="O222" s="18">
        <v>2.1676000000000001E-2</v>
      </c>
      <c r="P222" s="18">
        <v>2.2948E-2</v>
      </c>
      <c r="Q222" s="18">
        <v>2.0327999999999999E-2</v>
      </c>
      <c r="R222" s="18">
        <v>2.1278999999999999E-2</v>
      </c>
      <c r="S222" s="18">
        <v>2.2564000000000001E-2</v>
      </c>
    </row>
    <row r="223" spans="1:19" x14ac:dyDescent="0.2">
      <c r="A223" s="17">
        <v>46446</v>
      </c>
      <c r="B223" s="18">
        <v>2.2391999999999999E-2</v>
      </c>
      <c r="C223" s="18">
        <v>2.3310999999999998E-2</v>
      </c>
      <c r="D223" s="18">
        <v>2.4566999999999999E-2</v>
      </c>
      <c r="E223" s="18">
        <v>2.1971000000000001E-2</v>
      </c>
      <c r="F223" s="18">
        <v>2.2873000000000001E-2</v>
      </c>
      <c r="G223" s="18">
        <v>2.4105999999999999E-2</v>
      </c>
      <c r="H223" s="18">
        <v>2.1552000000000002E-2</v>
      </c>
      <c r="I223" s="18">
        <v>2.2467000000000001E-2</v>
      </c>
      <c r="J223" s="18">
        <v>2.3712E-2</v>
      </c>
      <c r="K223" s="18">
        <v>2.1137E-2</v>
      </c>
      <c r="L223" s="18">
        <v>2.2062999999999999E-2</v>
      </c>
      <c r="M223" s="18">
        <v>2.3321999999999999E-2</v>
      </c>
      <c r="N223" s="18">
        <v>2.0725E-2</v>
      </c>
      <c r="O223" s="18">
        <v>2.1663999999999999E-2</v>
      </c>
      <c r="P223" s="18">
        <v>2.2935000000000001E-2</v>
      </c>
      <c r="Q223" s="18">
        <v>2.0317000000000002E-2</v>
      </c>
      <c r="R223" s="18">
        <v>2.1267000000000001E-2</v>
      </c>
      <c r="S223" s="18">
        <v>2.2551000000000002E-2</v>
      </c>
    </row>
    <row r="224" spans="1:19" x14ac:dyDescent="0.2">
      <c r="A224" s="17">
        <v>46447</v>
      </c>
      <c r="B224" s="18">
        <v>2.2377999999999999E-2</v>
      </c>
      <c r="C224" s="18">
        <v>2.3296000000000001E-2</v>
      </c>
      <c r="D224" s="18">
        <v>2.4552000000000001E-2</v>
      </c>
      <c r="E224" s="18">
        <v>2.1957999999999998E-2</v>
      </c>
      <c r="F224" s="18">
        <v>2.2859000000000001E-2</v>
      </c>
      <c r="G224" s="18">
        <v>2.4091000000000001E-2</v>
      </c>
      <c r="H224" s="18">
        <v>2.154E-2</v>
      </c>
      <c r="I224" s="18">
        <v>2.2453000000000001E-2</v>
      </c>
      <c r="J224" s="18">
        <v>2.3698E-2</v>
      </c>
      <c r="K224" s="18">
        <v>2.1125000000000001E-2</v>
      </c>
      <c r="L224" s="18">
        <v>2.2051000000000001E-2</v>
      </c>
      <c r="M224" s="18">
        <v>2.3309E-2</v>
      </c>
      <c r="N224" s="18">
        <v>2.0712999999999999E-2</v>
      </c>
      <c r="O224" s="18">
        <v>2.1651E-2</v>
      </c>
      <c r="P224" s="18">
        <v>2.2922000000000001E-2</v>
      </c>
      <c r="Q224" s="18">
        <v>2.0306000000000001E-2</v>
      </c>
      <c r="R224" s="18">
        <v>2.1256000000000001E-2</v>
      </c>
      <c r="S224" s="18">
        <v>2.2539E-2</v>
      </c>
    </row>
    <row r="225" spans="1:19" x14ac:dyDescent="0.2">
      <c r="A225" s="17">
        <v>46448</v>
      </c>
      <c r="B225" s="18">
        <v>2.2778E-2</v>
      </c>
      <c r="C225" s="18">
        <v>2.3713000000000001E-2</v>
      </c>
      <c r="D225" s="18">
        <v>2.4990999999999999E-2</v>
      </c>
      <c r="E225" s="18">
        <v>2.2363999999999998E-2</v>
      </c>
      <c r="F225" s="18">
        <v>2.3282000000000001E-2</v>
      </c>
      <c r="G225" s="18">
        <v>2.4537E-2</v>
      </c>
      <c r="H225" s="18">
        <v>2.1926999999999999E-2</v>
      </c>
      <c r="I225" s="18">
        <v>2.2856999999999999E-2</v>
      </c>
      <c r="J225" s="18">
        <v>2.4125000000000001E-2</v>
      </c>
      <c r="K225" s="18">
        <v>2.1493999999999999E-2</v>
      </c>
      <c r="L225" s="18">
        <v>2.2436000000000001E-2</v>
      </c>
      <c r="M225" s="18">
        <v>2.3716000000000001E-2</v>
      </c>
      <c r="N225" s="18">
        <v>2.1066000000000001E-2</v>
      </c>
      <c r="O225" s="18">
        <v>2.2020000000000001E-2</v>
      </c>
      <c r="P225" s="18">
        <v>2.3311999999999999E-2</v>
      </c>
      <c r="Q225" s="18">
        <v>2.0641E-2</v>
      </c>
      <c r="R225" s="18">
        <v>2.1607000000000001E-2</v>
      </c>
      <c r="S225" s="18">
        <v>2.2911000000000001E-2</v>
      </c>
    </row>
    <row r="226" spans="1:19" x14ac:dyDescent="0.2">
      <c r="A226" s="17">
        <v>46449</v>
      </c>
      <c r="B226" s="18">
        <v>2.2764E-2</v>
      </c>
      <c r="C226" s="18">
        <v>2.3698E-2</v>
      </c>
      <c r="D226" s="18">
        <v>2.4976000000000002E-2</v>
      </c>
      <c r="E226" s="18">
        <v>2.2350999999999999E-2</v>
      </c>
      <c r="F226" s="18">
        <v>2.3268E-2</v>
      </c>
      <c r="G226" s="18">
        <v>2.4521999999999999E-2</v>
      </c>
      <c r="H226" s="18">
        <v>2.1913999999999999E-2</v>
      </c>
      <c r="I226" s="18">
        <v>2.2844E-2</v>
      </c>
      <c r="J226" s="18">
        <v>2.4111E-2</v>
      </c>
      <c r="K226" s="18">
        <v>2.1482000000000001E-2</v>
      </c>
      <c r="L226" s="18">
        <v>2.2422999999999998E-2</v>
      </c>
      <c r="M226" s="18">
        <v>2.3702999999999998E-2</v>
      </c>
      <c r="N226" s="18">
        <v>2.1054E-2</v>
      </c>
      <c r="O226" s="18">
        <v>2.2006999999999999E-2</v>
      </c>
      <c r="P226" s="18">
        <v>2.3299E-2</v>
      </c>
      <c r="Q226" s="18">
        <v>2.0629999999999999E-2</v>
      </c>
      <c r="R226" s="18">
        <v>2.1595E-2</v>
      </c>
      <c r="S226" s="18">
        <v>2.2898000000000002E-2</v>
      </c>
    </row>
    <row r="227" spans="1:19" x14ac:dyDescent="0.2">
      <c r="A227" s="17">
        <v>46450</v>
      </c>
      <c r="B227" s="18">
        <v>2.2749999999999999E-2</v>
      </c>
      <c r="C227" s="18">
        <v>2.3684E-2</v>
      </c>
      <c r="D227" s="18">
        <v>2.496E-2</v>
      </c>
      <c r="E227" s="18">
        <v>2.2336999999999999E-2</v>
      </c>
      <c r="F227" s="18">
        <v>2.3254E-2</v>
      </c>
      <c r="G227" s="18">
        <v>2.4507000000000001E-2</v>
      </c>
      <c r="H227" s="18">
        <v>2.1901E-2</v>
      </c>
      <c r="I227" s="18">
        <v>2.283E-2</v>
      </c>
      <c r="J227" s="18">
        <v>2.4095999999999999E-2</v>
      </c>
      <c r="K227" s="18">
        <v>2.147E-2</v>
      </c>
      <c r="L227" s="18">
        <v>2.2411E-2</v>
      </c>
      <c r="M227" s="18">
        <v>2.3689000000000002E-2</v>
      </c>
      <c r="N227" s="18">
        <v>2.1042000000000002E-2</v>
      </c>
      <c r="O227" s="18">
        <v>2.1995000000000001E-2</v>
      </c>
      <c r="P227" s="18">
        <v>2.3286000000000001E-2</v>
      </c>
      <c r="Q227" s="18">
        <v>2.0618999999999998E-2</v>
      </c>
      <c r="R227" s="18">
        <v>2.1583000000000001E-2</v>
      </c>
      <c r="S227" s="18">
        <v>2.2886E-2</v>
      </c>
    </row>
    <row r="228" spans="1:19" x14ac:dyDescent="0.2">
      <c r="A228" s="17">
        <v>46451</v>
      </c>
      <c r="B228" s="18">
        <v>2.2735999999999999E-2</v>
      </c>
      <c r="C228" s="18">
        <v>2.3668999999999999E-2</v>
      </c>
      <c r="D228" s="18">
        <v>2.4944999999999998E-2</v>
      </c>
      <c r="E228" s="18">
        <v>2.2322999999999999E-2</v>
      </c>
      <c r="F228" s="18">
        <v>2.324E-2</v>
      </c>
      <c r="G228" s="18">
        <v>2.4492E-2</v>
      </c>
      <c r="H228" s="18">
        <v>2.1888000000000001E-2</v>
      </c>
      <c r="I228" s="18">
        <v>2.2817E-2</v>
      </c>
      <c r="J228" s="18">
        <v>2.4081999999999999E-2</v>
      </c>
      <c r="K228" s="18">
        <v>2.1457E-2</v>
      </c>
      <c r="L228" s="18">
        <v>2.2398000000000001E-2</v>
      </c>
      <c r="M228" s="18">
        <v>2.3675000000000002E-2</v>
      </c>
      <c r="N228" s="18">
        <v>2.103E-2</v>
      </c>
      <c r="O228" s="18">
        <v>2.1982000000000002E-2</v>
      </c>
      <c r="P228" s="18">
        <v>2.3272999999999999E-2</v>
      </c>
      <c r="Q228" s="18">
        <v>2.0607E-2</v>
      </c>
      <c r="R228" s="18">
        <v>2.1571E-2</v>
      </c>
      <c r="S228" s="18">
        <v>2.2873000000000001E-2</v>
      </c>
    </row>
    <row r="229" spans="1:19" x14ac:dyDescent="0.2">
      <c r="A229" s="17">
        <v>46452</v>
      </c>
      <c r="B229" s="18">
        <v>2.2721999999999999E-2</v>
      </c>
      <c r="C229" s="18">
        <v>2.3654999999999999E-2</v>
      </c>
      <c r="D229" s="18">
        <v>2.4930000000000001E-2</v>
      </c>
      <c r="E229" s="18">
        <v>2.231E-2</v>
      </c>
      <c r="F229" s="18">
        <v>2.3224999999999999E-2</v>
      </c>
      <c r="G229" s="18">
        <v>2.4476999999999999E-2</v>
      </c>
      <c r="H229" s="18">
        <v>2.1874999999999999E-2</v>
      </c>
      <c r="I229" s="18">
        <v>2.2803E-2</v>
      </c>
      <c r="J229" s="18">
        <v>2.4067999999999999E-2</v>
      </c>
      <c r="K229" s="18">
        <v>2.1444999999999999E-2</v>
      </c>
      <c r="L229" s="18">
        <v>2.2384999999999999E-2</v>
      </c>
      <c r="M229" s="18">
        <v>2.3661999999999999E-2</v>
      </c>
      <c r="N229" s="18">
        <v>2.1017999999999998E-2</v>
      </c>
      <c r="O229" s="18">
        <v>2.197E-2</v>
      </c>
      <c r="P229" s="18">
        <v>2.3258999999999998E-2</v>
      </c>
      <c r="Q229" s="18">
        <v>2.0596E-2</v>
      </c>
      <c r="R229" s="18">
        <v>2.1559999999999999E-2</v>
      </c>
      <c r="S229" s="18">
        <v>2.2860999999999999E-2</v>
      </c>
    </row>
    <row r="230" spans="1:19" x14ac:dyDescent="0.2">
      <c r="A230" s="17">
        <v>46453</v>
      </c>
      <c r="B230" s="18">
        <v>2.2709E-2</v>
      </c>
      <c r="C230" s="18">
        <v>2.3640999999999999E-2</v>
      </c>
      <c r="D230" s="18">
        <v>2.4915E-2</v>
      </c>
      <c r="E230" s="18">
        <v>2.2296E-2</v>
      </c>
      <c r="F230" s="18">
        <v>2.3210999999999999E-2</v>
      </c>
      <c r="G230" s="18">
        <v>2.4462000000000001E-2</v>
      </c>
      <c r="H230" s="18">
        <v>2.1861999999999999E-2</v>
      </c>
      <c r="I230" s="18">
        <v>2.2789E-2</v>
      </c>
      <c r="J230" s="18">
        <v>2.4053000000000001E-2</v>
      </c>
      <c r="K230" s="18">
        <v>2.1432E-2</v>
      </c>
      <c r="L230" s="18">
        <v>2.2372E-2</v>
      </c>
      <c r="M230" s="18">
        <v>2.3647999999999999E-2</v>
      </c>
      <c r="N230" s="18">
        <v>2.1007000000000001E-2</v>
      </c>
      <c r="O230" s="18">
        <v>2.1957999999999998E-2</v>
      </c>
      <c r="P230" s="18">
        <v>2.3245999999999999E-2</v>
      </c>
      <c r="Q230" s="18">
        <v>2.0584999999999999E-2</v>
      </c>
      <c r="R230" s="18">
        <v>2.1548000000000001E-2</v>
      </c>
      <c r="S230" s="18">
        <v>2.2848E-2</v>
      </c>
    </row>
    <row r="231" spans="1:19" x14ac:dyDescent="0.2">
      <c r="A231" s="17">
        <v>46454</v>
      </c>
      <c r="B231" s="18">
        <v>2.2695E-2</v>
      </c>
      <c r="C231" s="18">
        <v>2.3626000000000001E-2</v>
      </c>
      <c r="D231" s="18">
        <v>2.4899000000000001E-2</v>
      </c>
      <c r="E231" s="18">
        <v>2.2282E-2</v>
      </c>
      <c r="F231" s="18">
        <v>2.3196999999999999E-2</v>
      </c>
      <c r="G231" s="18">
        <v>2.4447E-2</v>
      </c>
      <c r="H231" s="18">
        <v>2.1849E-2</v>
      </c>
      <c r="I231" s="18">
        <v>2.2776000000000001E-2</v>
      </c>
      <c r="J231" s="18">
        <v>2.4039000000000001E-2</v>
      </c>
      <c r="K231" s="18">
        <v>2.1420000000000002E-2</v>
      </c>
      <c r="L231" s="18">
        <v>2.2359E-2</v>
      </c>
      <c r="M231" s="18">
        <v>2.3633999999999999E-2</v>
      </c>
      <c r="N231" s="18">
        <v>2.0995E-2</v>
      </c>
      <c r="O231" s="18">
        <v>2.1944999999999999E-2</v>
      </c>
      <c r="P231" s="18">
        <v>2.3233E-2</v>
      </c>
      <c r="Q231" s="18">
        <v>2.0573999999999999E-2</v>
      </c>
      <c r="R231" s="18">
        <v>2.1536E-2</v>
      </c>
      <c r="S231" s="18">
        <v>2.2835999999999999E-2</v>
      </c>
    </row>
    <row r="232" spans="1:19" x14ac:dyDescent="0.2">
      <c r="A232" s="17">
        <v>46455</v>
      </c>
      <c r="B232" s="18">
        <v>2.2681E-2</v>
      </c>
      <c r="C232" s="18">
        <v>2.3612000000000001E-2</v>
      </c>
      <c r="D232" s="18">
        <v>2.4884E-2</v>
      </c>
      <c r="E232" s="18">
        <v>2.2269000000000001E-2</v>
      </c>
      <c r="F232" s="18">
        <v>2.3182999999999999E-2</v>
      </c>
      <c r="G232" s="18">
        <v>2.4431999999999999E-2</v>
      </c>
      <c r="H232" s="18">
        <v>2.1836000000000001E-2</v>
      </c>
      <c r="I232" s="18">
        <v>2.2762000000000001E-2</v>
      </c>
      <c r="J232" s="18">
        <v>2.4025000000000001E-2</v>
      </c>
      <c r="K232" s="18">
        <v>2.1408E-2</v>
      </c>
      <c r="L232" s="18">
        <v>2.2346000000000001E-2</v>
      </c>
      <c r="M232" s="18">
        <v>2.3621E-2</v>
      </c>
      <c r="N232" s="18">
        <v>2.0983000000000002E-2</v>
      </c>
      <c r="O232" s="18">
        <v>2.1933000000000001E-2</v>
      </c>
      <c r="P232" s="18">
        <v>2.3220000000000001E-2</v>
      </c>
      <c r="Q232" s="18">
        <v>2.0562E-2</v>
      </c>
      <c r="R232" s="18">
        <v>2.1524000000000001E-2</v>
      </c>
      <c r="S232" s="18">
        <v>2.2824000000000001E-2</v>
      </c>
    </row>
    <row r="233" spans="1:19" x14ac:dyDescent="0.2">
      <c r="A233" s="17">
        <v>46456</v>
      </c>
      <c r="B233" s="18">
        <v>2.2667E-2</v>
      </c>
      <c r="C233" s="18">
        <v>2.3597E-2</v>
      </c>
      <c r="D233" s="18">
        <v>2.4868999999999999E-2</v>
      </c>
      <c r="E233" s="18">
        <v>2.2255E-2</v>
      </c>
      <c r="F233" s="18">
        <v>2.3168999999999999E-2</v>
      </c>
      <c r="G233" s="18">
        <v>2.4417000000000001E-2</v>
      </c>
      <c r="H233" s="18">
        <v>2.1822999999999999E-2</v>
      </c>
      <c r="I233" s="18">
        <v>2.2748999999999998E-2</v>
      </c>
      <c r="J233" s="18">
        <v>2.401E-2</v>
      </c>
      <c r="K233" s="18">
        <v>2.1395000000000001E-2</v>
      </c>
      <c r="L233" s="18">
        <v>2.2332999999999999E-2</v>
      </c>
      <c r="M233" s="18">
        <v>2.3607E-2</v>
      </c>
      <c r="N233" s="18">
        <v>2.0971E-2</v>
      </c>
      <c r="O233" s="18">
        <v>2.1921E-2</v>
      </c>
      <c r="P233" s="18">
        <v>2.3206999999999998E-2</v>
      </c>
      <c r="Q233" s="18">
        <v>2.0551E-2</v>
      </c>
      <c r="R233" s="18">
        <v>2.1513000000000001E-2</v>
      </c>
      <c r="S233" s="18">
        <v>2.2811000000000001E-2</v>
      </c>
    </row>
    <row r="234" spans="1:19" x14ac:dyDescent="0.2">
      <c r="A234" s="17">
        <v>46457</v>
      </c>
      <c r="B234" s="18">
        <v>2.2653E-2</v>
      </c>
      <c r="C234" s="18">
        <v>2.3583E-2</v>
      </c>
      <c r="D234" s="18">
        <v>2.4854000000000001E-2</v>
      </c>
      <c r="E234" s="18">
        <v>2.2242000000000001E-2</v>
      </c>
      <c r="F234" s="18">
        <v>2.3154000000000001E-2</v>
      </c>
      <c r="G234" s="18">
        <v>2.4402E-2</v>
      </c>
      <c r="H234" s="18">
        <v>2.181E-2</v>
      </c>
      <c r="I234" s="18">
        <v>2.2734999999999998E-2</v>
      </c>
      <c r="J234" s="18">
        <v>2.3996E-2</v>
      </c>
      <c r="K234" s="18">
        <v>2.1382999999999999E-2</v>
      </c>
      <c r="L234" s="18">
        <v>2.232E-2</v>
      </c>
      <c r="M234" s="18">
        <v>2.3592999999999999E-2</v>
      </c>
      <c r="N234" s="18">
        <v>2.0958999999999998E-2</v>
      </c>
      <c r="O234" s="18">
        <v>2.1908E-2</v>
      </c>
      <c r="P234" s="18">
        <v>2.3193999999999999E-2</v>
      </c>
      <c r="Q234" s="18">
        <v>2.0539999999999999E-2</v>
      </c>
      <c r="R234" s="18">
        <v>2.1500999999999999E-2</v>
      </c>
      <c r="S234" s="18">
        <v>2.2799E-2</v>
      </c>
    </row>
    <row r="235" spans="1:19" x14ac:dyDescent="0.2">
      <c r="A235" s="17">
        <v>46458</v>
      </c>
      <c r="B235" s="18">
        <v>2.2638999999999999E-2</v>
      </c>
      <c r="C235" s="18">
        <v>2.3567999999999999E-2</v>
      </c>
      <c r="D235" s="18">
        <v>2.4839E-2</v>
      </c>
      <c r="E235" s="18">
        <v>2.2228000000000001E-2</v>
      </c>
      <c r="F235" s="18">
        <v>2.3140000000000001E-2</v>
      </c>
      <c r="G235" s="18">
        <v>2.4388E-2</v>
      </c>
      <c r="H235" s="18">
        <v>2.1797E-2</v>
      </c>
      <c r="I235" s="18">
        <v>2.2721999999999999E-2</v>
      </c>
      <c r="J235" s="18">
        <v>2.3982E-2</v>
      </c>
      <c r="K235" s="18">
        <v>2.137E-2</v>
      </c>
      <c r="L235" s="18">
        <v>2.2307E-2</v>
      </c>
      <c r="M235" s="18">
        <v>2.358E-2</v>
      </c>
      <c r="N235" s="18">
        <v>2.0948000000000001E-2</v>
      </c>
      <c r="O235" s="18">
        <v>2.1895999999999999E-2</v>
      </c>
      <c r="P235" s="18">
        <v>2.3181E-2</v>
      </c>
      <c r="Q235" s="18">
        <v>2.0528999999999999E-2</v>
      </c>
      <c r="R235" s="18">
        <v>2.1489000000000001E-2</v>
      </c>
      <c r="S235" s="18">
        <v>2.2786000000000001E-2</v>
      </c>
    </row>
    <row r="236" spans="1:19" x14ac:dyDescent="0.2">
      <c r="A236" s="17">
        <v>46459</v>
      </c>
      <c r="B236" s="18">
        <v>2.2624999999999999E-2</v>
      </c>
      <c r="C236" s="18">
        <v>2.3553999999999999E-2</v>
      </c>
      <c r="D236" s="18">
        <v>2.4823999999999999E-2</v>
      </c>
      <c r="E236" s="18">
        <v>2.2214000000000001E-2</v>
      </c>
      <c r="F236" s="18">
        <v>2.3126000000000001E-2</v>
      </c>
      <c r="G236" s="18">
        <v>2.4372999999999999E-2</v>
      </c>
      <c r="H236" s="18">
        <v>2.1784000000000001E-2</v>
      </c>
      <c r="I236" s="18">
        <v>2.2707999999999999E-2</v>
      </c>
      <c r="J236" s="18">
        <v>2.3968E-2</v>
      </c>
      <c r="K236" s="18">
        <v>2.1357999999999999E-2</v>
      </c>
      <c r="L236" s="18">
        <v>2.2294000000000001E-2</v>
      </c>
      <c r="M236" s="18">
        <v>2.3566E-2</v>
      </c>
      <c r="N236" s="18">
        <v>2.0936E-2</v>
      </c>
      <c r="O236" s="18">
        <v>2.1884000000000001E-2</v>
      </c>
      <c r="P236" s="18">
        <v>2.3168000000000001E-2</v>
      </c>
      <c r="Q236" s="18">
        <v>2.0518000000000002E-2</v>
      </c>
      <c r="R236" s="18">
        <v>2.1477E-2</v>
      </c>
      <c r="S236" s="18">
        <v>2.2773999999999999E-2</v>
      </c>
    </row>
    <row r="237" spans="1:19" x14ac:dyDescent="0.2">
      <c r="A237" s="17">
        <v>46460</v>
      </c>
      <c r="B237" s="18">
        <v>2.2612E-2</v>
      </c>
      <c r="C237" s="18">
        <v>2.3539999999999998E-2</v>
      </c>
      <c r="D237" s="18">
        <v>2.4808E-2</v>
      </c>
      <c r="E237" s="18">
        <v>2.2200999999999999E-2</v>
      </c>
      <c r="F237" s="18">
        <v>2.3112000000000001E-2</v>
      </c>
      <c r="G237" s="18">
        <v>2.4358000000000001E-2</v>
      </c>
      <c r="H237" s="18">
        <v>2.1770999999999999E-2</v>
      </c>
      <c r="I237" s="18">
        <v>2.2695E-2</v>
      </c>
      <c r="J237" s="18">
        <v>2.3952999999999999E-2</v>
      </c>
      <c r="K237" s="18">
        <v>2.1346E-2</v>
      </c>
      <c r="L237" s="18">
        <v>2.2280999999999999E-2</v>
      </c>
      <c r="M237" s="18">
        <v>2.3552E-2</v>
      </c>
      <c r="N237" s="18">
        <v>2.0924000000000002E-2</v>
      </c>
      <c r="O237" s="18">
        <v>2.1871999999999999E-2</v>
      </c>
      <c r="P237" s="18">
        <v>2.3154999999999999E-2</v>
      </c>
      <c r="Q237" s="18">
        <v>2.0506E-2</v>
      </c>
      <c r="R237" s="18">
        <v>2.1465999999999999E-2</v>
      </c>
      <c r="S237" s="18">
        <v>2.2761E-2</v>
      </c>
    </row>
    <row r="238" spans="1:19" x14ac:dyDescent="0.2">
      <c r="A238" s="17">
        <v>46461</v>
      </c>
      <c r="B238" s="18">
        <v>2.2598E-2</v>
      </c>
      <c r="C238" s="18">
        <v>2.3525000000000001E-2</v>
      </c>
      <c r="D238" s="18">
        <v>2.4792999999999999E-2</v>
      </c>
      <c r="E238" s="18">
        <v>2.2186999999999998E-2</v>
      </c>
      <c r="F238" s="18">
        <v>2.3098E-2</v>
      </c>
      <c r="G238" s="18">
        <v>2.4343E-2</v>
      </c>
      <c r="H238" s="18">
        <v>2.1758E-2</v>
      </c>
      <c r="I238" s="18">
        <v>2.2681E-2</v>
      </c>
      <c r="J238" s="18">
        <v>2.3938999999999998E-2</v>
      </c>
      <c r="K238" s="18">
        <v>2.1333000000000001E-2</v>
      </c>
      <c r="L238" s="18">
        <v>2.2268E-2</v>
      </c>
      <c r="M238" s="18">
        <v>2.3539000000000001E-2</v>
      </c>
      <c r="N238" s="18">
        <v>2.0912E-2</v>
      </c>
      <c r="O238" s="18">
        <v>2.1859E-2</v>
      </c>
      <c r="P238" s="18">
        <v>2.3141999999999999E-2</v>
      </c>
      <c r="Q238" s="18">
        <v>2.0494999999999999E-2</v>
      </c>
      <c r="R238" s="18">
        <v>2.1454000000000001E-2</v>
      </c>
      <c r="S238" s="18">
        <v>2.2748999999999998E-2</v>
      </c>
    </row>
    <row r="239" spans="1:19" x14ac:dyDescent="0.2">
      <c r="A239" s="17">
        <v>46462</v>
      </c>
      <c r="B239" s="18">
        <v>2.2584E-2</v>
      </c>
      <c r="C239" s="18">
        <v>2.3511000000000001E-2</v>
      </c>
      <c r="D239" s="18">
        <v>2.4778000000000001E-2</v>
      </c>
      <c r="E239" s="18">
        <v>2.2173999999999999E-2</v>
      </c>
      <c r="F239" s="18">
        <v>2.3084E-2</v>
      </c>
      <c r="G239" s="18">
        <v>2.4327999999999999E-2</v>
      </c>
      <c r="H239" s="18">
        <v>2.1745E-2</v>
      </c>
      <c r="I239" s="18">
        <v>2.2668000000000001E-2</v>
      </c>
      <c r="J239" s="18">
        <v>2.3924999999999998E-2</v>
      </c>
      <c r="K239" s="18">
        <v>2.1321E-2</v>
      </c>
      <c r="L239" s="18">
        <v>2.2256000000000001E-2</v>
      </c>
      <c r="M239" s="18">
        <v>2.3525000000000001E-2</v>
      </c>
      <c r="N239" s="18">
        <v>2.0900999999999999E-2</v>
      </c>
      <c r="O239" s="18">
        <v>2.1846999999999998E-2</v>
      </c>
      <c r="P239" s="18">
        <v>2.3129E-2</v>
      </c>
      <c r="Q239" s="18">
        <v>2.0483999999999999E-2</v>
      </c>
      <c r="R239" s="18">
        <v>2.1441999999999999E-2</v>
      </c>
      <c r="S239" s="18">
        <v>2.2737E-2</v>
      </c>
    </row>
    <row r="240" spans="1:19" x14ac:dyDescent="0.2">
      <c r="A240" s="17">
        <v>46463</v>
      </c>
      <c r="B240" s="18">
        <v>2.257E-2</v>
      </c>
      <c r="C240" s="18">
        <v>2.3497000000000001E-2</v>
      </c>
      <c r="D240" s="18">
        <v>2.4763E-2</v>
      </c>
      <c r="E240" s="18">
        <v>2.2159999999999999E-2</v>
      </c>
      <c r="F240" s="18">
        <v>2.307E-2</v>
      </c>
      <c r="G240" s="18">
        <v>2.4313000000000001E-2</v>
      </c>
      <c r="H240" s="18">
        <v>2.1732999999999999E-2</v>
      </c>
      <c r="I240" s="18">
        <v>2.2654000000000001E-2</v>
      </c>
      <c r="J240" s="18">
        <v>2.3911000000000002E-2</v>
      </c>
      <c r="K240" s="18">
        <v>2.1309000000000002E-2</v>
      </c>
      <c r="L240" s="18">
        <v>2.2242999999999999E-2</v>
      </c>
      <c r="M240" s="18">
        <v>2.3512000000000002E-2</v>
      </c>
      <c r="N240" s="18">
        <v>2.0889000000000001E-2</v>
      </c>
      <c r="O240" s="18">
        <v>2.1835E-2</v>
      </c>
      <c r="P240" s="18">
        <v>2.3116000000000001E-2</v>
      </c>
      <c r="Q240" s="18">
        <v>2.0473000000000002E-2</v>
      </c>
      <c r="R240" s="18">
        <v>2.1430999999999999E-2</v>
      </c>
      <c r="S240" s="18">
        <v>2.2724000000000001E-2</v>
      </c>
    </row>
    <row r="241" spans="1:19" x14ac:dyDescent="0.2">
      <c r="A241" s="17">
        <v>46464</v>
      </c>
      <c r="B241" s="18">
        <v>2.2556E-2</v>
      </c>
      <c r="C241" s="18">
        <v>2.3481999999999999E-2</v>
      </c>
      <c r="D241" s="18">
        <v>2.4747999999999999E-2</v>
      </c>
      <c r="E241" s="18">
        <v>2.2147E-2</v>
      </c>
      <c r="F241" s="18">
        <v>2.3056E-2</v>
      </c>
      <c r="G241" s="18">
        <v>2.4298E-2</v>
      </c>
      <c r="H241" s="18">
        <v>2.172E-2</v>
      </c>
      <c r="I241" s="18">
        <v>2.2641000000000001E-2</v>
      </c>
      <c r="J241" s="18">
        <v>2.3896000000000001E-2</v>
      </c>
      <c r="K241" s="18">
        <v>2.1295999999999999E-2</v>
      </c>
      <c r="L241" s="18">
        <v>2.223E-2</v>
      </c>
      <c r="M241" s="18">
        <v>2.3498000000000002E-2</v>
      </c>
      <c r="N241" s="18">
        <v>2.0877E-2</v>
      </c>
      <c r="O241" s="18">
        <v>2.1822000000000001E-2</v>
      </c>
      <c r="P241" s="18">
        <v>2.3102999999999999E-2</v>
      </c>
      <c r="Q241" s="18">
        <v>2.0462000000000001E-2</v>
      </c>
      <c r="R241" s="18">
        <v>2.1419000000000001E-2</v>
      </c>
      <c r="S241" s="18">
        <v>2.2712E-2</v>
      </c>
    </row>
    <row r="242" spans="1:19" x14ac:dyDescent="0.2">
      <c r="A242" s="17">
        <v>46465</v>
      </c>
      <c r="B242" s="18">
        <v>2.2543000000000001E-2</v>
      </c>
      <c r="C242" s="18">
        <v>2.3467999999999999E-2</v>
      </c>
      <c r="D242" s="18">
        <v>2.4733000000000002E-2</v>
      </c>
      <c r="E242" s="18">
        <v>2.2133E-2</v>
      </c>
      <c r="F242" s="18">
        <v>2.3042E-2</v>
      </c>
      <c r="G242" s="18">
        <v>2.4282999999999999E-2</v>
      </c>
      <c r="H242" s="18">
        <v>2.1707000000000001E-2</v>
      </c>
      <c r="I242" s="18">
        <v>2.2627000000000001E-2</v>
      </c>
      <c r="J242" s="18">
        <v>2.3882E-2</v>
      </c>
      <c r="K242" s="18">
        <v>2.1284000000000001E-2</v>
      </c>
      <c r="L242" s="18">
        <v>2.2217000000000001E-2</v>
      </c>
      <c r="M242" s="18">
        <v>2.3484000000000001E-2</v>
      </c>
      <c r="N242" s="18">
        <v>2.0865000000000002E-2</v>
      </c>
      <c r="O242" s="18">
        <v>2.181E-2</v>
      </c>
      <c r="P242" s="18">
        <v>2.3089999999999999E-2</v>
      </c>
      <c r="Q242" s="18">
        <v>2.0451E-2</v>
      </c>
      <c r="R242" s="18">
        <v>2.1406999999999999E-2</v>
      </c>
      <c r="S242" s="18">
        <v>2.2699E-2</v>
      </c>
    </row>
    <row r="243" spans="1:19" x14ac:dyDescent="0.2">
      <c r="A243" s="17">
        <v>46466</v>
      </c>
      <c r="B243" s="18">
        <v>2.2529E-2</v>
      </c>
      <c r="C243" s="18">
        <v>2.3453999999999999E-2</v>
      </c>
      <c r="D243" s="18">
        <v>2.4718E-2</v>
      </c>
      <c r="E243" s="18">
        <v>2.2120000000000001E-2</v>
      </c>
      <c r="F243" s="18">
        <v>2.3028E-2</v>
      </c>
      <c r="G243" s="18">
        <v>2.4268999999999999E-2</v>
      </c>
      <c r="H243" s="18">
        <v>2.1694000000000001E-2</v>
      </c>
      <c r="I243" s="18">
        <v>2.2613999999999999E-2</v>
      </c>
      <c r="J243" s="18">
        <v>2.3868E-2</v>
      </c>
      <c r="K243" s="18">
        <v>2.1271999999999999E-2</v>
      </c>
      <c r="L243" s="18">
        <v>2.2204000000000002E-2</v>
      </c>
      <c r="M243" s="18">
        <v>2.3470999999999999E-2</v>
      </c>
      <c r="N243" s="18">
        <v>2.0854000000000001E-2</v>
      </c>
      <c r="O243" s="18">
        <v>2.1798000000000001E-2</v>
      </c>
      <c r="P243" s="18">
        <v>2.3077E-2</v>
      </c>
      <c r="Q243" s="18">
        <v>2.0438999999999999E-2</v>
      </c>
      <c r="R243" s="18">
        <v>2.1395000000000001E-2</v>
      </c>
      <c r="S243" s="18">
        <v>2.2686999999999999E-2</v>
      </c>
    </row>
    <row r="244" spans="1:19" x14ac:dyDescent="0.2">
      <c r="A244" s="17">
        <v>46467</v>
      </c>
      <c r="B244" s="18">
        <v>2.2515E-2</v>
      </c>
      <c r="C244" s="18">
        <v>2.3439000000000002E-2</v>
      </c>
      <c r="D244" s="18">
        <v>2.4702000000000002E-2</v>
      </c>
      <c r="E244" s="18">
        <v>2.2106000000000001E-2</v>
      </c>
      <c r="F244" s="18">
        <v>2.3012999999999999E-2</v>
      </c>
      <c r="G244" s="18">
        <v>2.4254000000000001E-2</v>
      </c>
      <c r="H244" s="18">
        <v>2.1680999999999999E-2</v>
      </c>
      <c r="I244" s="18">
        <v>2.2601E-2</v>
      </c>
      <c r="J244" s="18">
        <v>2.3854E-2</v>
      </c>
      <c r="K244" s="18">
        <v>2.1260000000000001E-2</v>
      </c>
      <c r="L244" s="18">
        <v>2.2190999999999999E-2</v>
      </c>
      <c r="M244" s="18">
        <v>2.3456999999999999E-2</v>
      </c>
      <c r="N244" s="18">
        <v>2.0841999999999999E-2</v>
      </c>
      <c r="O244" s="18">
        <v>2.1786E-2</v>
      </c>
      <c r="P244" s="18">
        <v>2.3064000000000001E-2</v>
      </c>
      <c r="Q244" s="18">
        <v>2.0428000000000002E-2</v>
      </c>
      <c r="R244" s="18">
        <v>2.1384E-2</v>
      </c>
      <c r="S244" s="18">
        <v>2.2675000000000001E-2</v>
      </c>
    </row>
    <row r="245" spans="1:19" x14ac:dyDescent="0.2">
      <c r="A245" s="17">
        <v>46468</v>
      </c>
      <c r="B245" s="18">
        <v>2.2501E-2</v>
      </c>
      <c r="C245" s="18">
        <v>2.3425000000000001E-2</v>
      </c>
      <c r="D245" s="18">
        <v>2.4687000000000001E-2</v>
      </c>
      <c r="E245" s="18">
        <v>2.2093000000000002E-2</v>
      </c>
      <c r="F245" s="18">
        <v>2.2998999999999999E-2</v>
      </c>
      <c r="G245" s="18">
        <v>2.4239E-2</v>
      </c>
      <c r="H245" s="18">
        <v>2.1668E-2</v>
      </c>
      <c r="I245" s="18">
        <v>2.2586999999999999E-2</v>
      </c>
      <c r="J245" s="18">
        <v>2.384E-2</v>
      </c>
      <c r="K245" s="18">
        <v>2.1246999999999999E-2</v>
      </c>
      <c r="L245" s="18">
        <v>2.2178E-2</v>
      </c>
      <c r="M245" s="18">
        <v>2.3444E-2</v>
      </c>
      <c r="N245" s="18">
        <v>2.0830000000000001E-2</v>
      </c>
      <c r="O245" s="18">
        <v>2.1773000000000001E-2</v>
      </c>
      <c r="P245" s="18">
        <v>2.3050999999999999E-2</v>
      </c>
      <c r="Q245" s="18">
        <v>2.0417000000000001E-2</v>
      </c>
      <c r="R245" s="18">
        <v>2.1371999999999999E-2</v>
      </c>
      <c r="S245" s="18">
        <v>2.2662000000000002E-2</v>
      </c>
    </row>
    <row r="246" spans="1:19" x14ac:dyDescent="0.2">
      <c r="A246" s="17">
        <v>46469</v>
      </c>
      <c r="B246" s="18">
        <v>2.2488000000000001E-2</v>
      </c>
      <c r="C246" s="18">
        <v>2.3411000000000001E-2</v>
      </c>
      <c r="D246" s="18">
        <v>2.4671999999999999E-2</v>
      </c>
      <c r="E246" s="18">
        <v>2.2079000000000001E-2</v>
      </c>
      <c r="F246" s="18">
        <v>2.2984999999999998E-2</v>
      </c>
      <c r="G246" s="18">
        <v>2.4223999999999999E-2</v>
      </c>
      <c r="H246" s="18">
        <v>2.1655000000000001E-2</v>
      </c>
      <c r="I246" s="18">
        <v>2.2574E-2</v>
      </c>
      <c r="J246" s="18">
        <v>2.3824999999999999E-2</v>
      </c>
      <c r="K246" s="18">
        <v>2.1235E-2</v>
      </c>
      <c r="L246" s="18">
        <v>2.2166000000000002E-2</v>
      </c>
      <c r="M246" s="18">
        <v>2.3429999999999999E-2</v>
      </c>
      <c r="N246" s="18">
        <v>2.0819000000000001E-2</v>
      </c>
      <c r="O246" s="18">
        <v>2.1760999999999999E-2</v>
      </c>
      <c r="P246" s="18">
        <v>2.3037999999999999E-2</v>
      </c>
      <c r="Q246" s="18">
        <v>2.0406000000000001E-2</v>
      </c>
      <c r="R246" s="18">
        <v>2.1360000000000001E-2</v>
      </c>
      <c r="S246" s="18">
        <v>2.265E-2</v>
      </c>
    </row>
    <row r="247" spans="1:19" x14ac:dyDescent="0.2">
      <c r="A247" s="17">
        <v>46470</v>
      </c>
      <c r="B247" s="18">
        <v>2.2474000000000001E-2</v>
      </c>
      <c r="C247" s="18">
        <v>2.3396E-2</v>
      </c>
      <c r="D247" s="18">
        <v>2.4656999999999998E-2</v>
      </c>
      <c r="E247" s="18">
        <v>2.2065999999999999E-2</v>
      </c>
      <c r="F247" s="18">
        <v>2.2970999999999998E-2</v>
      </c>
      <c r="G247" s="18">
        <v>2.4209000000000001E-2</v>
      </c>
      <c r="H247" s="18">
        <v>2.1642000000000002E-2</v>
      </c>
      <c r="I247" s="18">
        <v>2.256E-2</v>
      </c>
      <c r="J247" s="18">
        <v>2.3810999999999999E-2</v>
      </c>
      <c r="K247" s="18">
        <v>2.1222999999999999E-2</v>
      </c>
      <c r="L247" s="18">
        <v>2.2152999999999999E-2</v>
      </c>
      <c r="M247" s="18">
        <v>2.3417E-2</v>
      </c>
      <c r="N247" s="18">
        <v>2.0806999999999999E-2</v>
      </c>
      <c r="O247" s="18">
        <v>2.1749000000000001E-2</v>
      </c>
      <c r="P247" s="18">
        <v>2.3025E-2</v>
      </c>
      <c r="Q247" s="18">
        <v>2.0395E-2</v>
      </c>
      <c r="R247" s="18">
        <v>2.1349E-2</v>
      </c>
      <c r="S247" s="18">
        <v>2.2637999999999998E-2</v>
      </c>
    </row>
    <row r="248" spans="1:19" x14ac:dyDescent="0.2">
      <c r="A248" s="17">
        <v>46471</v>
      </c>
      <c r="B248" s="18">
        <v>2.2460000000000001E-2</v>
      </c>
      <c r="C248" s="18">
        <v>2.3382E-2</v>
      </c>
      <c r="D248" s="18">
        <v>2.4642000000000001E-2</v>
      </c>
      <c r="E248" s="18">
        <v>2.2051999999999999E-2</v>
      </c>
      <c r="F248" s="18">
        <v>2.2957000000000002E-2</v>
      </c>
      <c r="G248" s="18">
        <v>2.4195000000000001E-2</v>
      </c>
      <c r="H248" s="18">
        <v>2.1628999999999999E-2</v>
      </c>
      <c r="I248" s="18">
        <v>2.2547000000000001E-2</v>
      </c>
      <c r="J248" s="18">
        <v>2.3796999999999999E-2</v>
      </c>
      <c r="K248" s="18">
        <v>2.121E-2</v>
      </c>
      <c r="L248" s="18">
        <v>2.214E-2</v>
      </c>
      <c r="M248" s="18">
        <v>2.3403E-2</v>
      </c>
      <c r="N248" s="18">
        <v>2.0795000000000001E-2</v>
      </c>
      <c r="O248" s="18">
        <v>2.1736999999999999E-2</v>
      </c>
      <c r="P248" s="18">
        <v>2.3012000000000001E-2</v>
      </c>
      <c r="Q248" s="18">
        <v>2.0383999999999999E-2</v>
      </c>
      <c r="R248" s="18">
        <v>2.1336999999999998E-2</v>
      </c>
      <c r="S248" s="18">
        <v>2.2624999999999999E-2</v>
      </c>
    </row>
    <row r="249" spans="1:19" x14ac:dyDescent="0.2">
      <c r="A249" s="17">
        <v>46472</v>
      </c>
      <c r="B249" s="18">
        <v>2.2446000000000001E-2</v>
      </c>
      <c r="C249" s="18">
        <v>2.3368E-2</v>
      </c>
      <c r="D249" s="18">
        <v>2.4627E-2</v>
      </c>
      <c r="E249" s="18">
        <v>2.2039E-2</v>
      </c>
      <c r="F249" s="18">
        <v>2.2943000000000002E-2</v>
      </c>
      <c r="G249" s="18">
        <v>2.418E-2</v>
      </c>
      <c r="H249" s="18">
        <v>2.1617000000000001E-2</v>
      </c>
      <c r="I249" s="18">
        <v>2.2533000000000001E-2</v>
      </c>
      <c r="J249" s="18">
        <v>2.3782999999999999E-2</v>
      </c>
      <c r="K249" s="18">
        <v>2.1198000000000002E-2</v>
      </c>
      <c r="L249" s="18">
        <v>2.2127000000000001E-2</v>
      </c>
      <c r="M249" s="18">
        <v>2.3390000000000001E-2</v>
      </c>
      <c r="N249" s="18">
        <v>2.0782999999999999E-2</v>
      </c>
      <c r="O249" s="18">
        <v>2.1725000000000001E-2</v>
      </c>
      <c r="P249" s="18">
        <v>2.3E-2</v>
      </c>
      <c r="Q249" s="18">
        <v>2.0372999999999999E-2</v>
      </c>
      <c r="R249" s="18">
        <v>2.1326000000000001E-2</v>
      </c>
      <c r="S249" s="18">
        <v>2.2613000000000001E-2</v>
      </c>
    </row>
    <row r="250" spans="1:19" x14ac:dyDescent="0.2">
      <c r="A250" s="17">
        <v>46473</v>
      </c>
      <c r="B250" s="18">
        <v>2.2433000000000002E-2</v>
      </c>
      <c r="C250" s="18">
        <v>2.3352999999999999E-2</v>
      </c>
      <c r="D250" s="18">
        <v>2.4611999999999998E-2</v>
      </c>
      <c r="E250" s="18">
        <v>2.2024999999999999E-2</v>
      </c>
      <c r="F250" s="18">
        <v>2.2929000000000001E-2</v>
      </c>
      <c r="G250" s="18">
        <v>2.4164999999999999E-2</v>
      </c>
      <c r="H250" s="18">
        <v>2.1604000000000002E-2</v>
      </c>
      <c r="I250" s="18">
        <v>2.2519999999999998E-2</v>
      </c>
      <c r="J250" s="18">
        <v>2.3768999999999998E-2</v>
      </c>
      <c r="K250" s="18">
        <v>2.1186E-2</v>
      </c>
      <c r="L250" s="18">
        <v>2.2114000000000002E-2</v>
      </c>
      <c r="M250" s="18">
        <v>2.3376000000000001E-2</v>
      </c>
      <c r="N250" s="18">
        <v>2.0771999999999999E-2</v>
      </c>
      <c r="O250" s="18">
        <v>2.1711999999999999E-2</v>
      </c>
      <c r="P250" s="18">
        <v>2.2987E-2</v>
      </c>
      <c r="Q250" s="18">
        <v>2.0361000000000001E-2</v>
      </c>
      <c r="R250" s="18">
        <v>2.1314E-2</v>
      </c>
      <c r="S250" s="18">
        <v>2.2601E-2</v>
      </c>
    </row>
    <row r="251" spans="1:19" x14ac:dyDescent="0.2">
      <c r="A251" s="17">
        <v>46474</v>
      </c>
      <c r="B251" s="18">
        <v>2.2419000000000001E-2</v>
      </c>
      <c r="C251" s="18">
        <v>2.3338999999999999E-2</v>
      </c>
      <c r="D251" s="18">
        <v>2.4597000000000001E-2</v>
      </c>
      <c r="E251" s="18">
        <v>2.2012E-2</v>
      </c>
      <c r="F251" s="18">
        <v>2.2915000000000001E-2</v>
      </c>
      <c r="G251" s="18">
        <v>2.4150000000000001E-2</v>
      </c>
      <c r="H251" s="18">
        <v>2.1590999999999999E-2</v>
      </c>
      <c r="I251" s="18">
        <v>2.2506999999999999E-2</v>
      </c>
      <c r="J251" s="18">
        <v>2.3754999999999998E-2</v>
      </c>
      <c r="K251" s="18">
        <v>2.1173999999999998E-2</v>
      </c>
      <c r="L251" s="18">
        <v>2.2102E-2</v>
      </c>
      <c r="M251" s="18">
        <v>2.3362999999999998E-2</v>
      </c>
      <c r="N251" s="18">
        <v>2.0760000000000001E-2</v>
      </c>
      <c r="O251" s="18">
        <v>2.1700000000000001E-2</v>
      </c>
      <c r="P251" s="18">
        <v>2.2974000000000001E-2</v>
      </c>
      <c r="Q251" s="18">
        <v>2.035E-2</v>
      </c>
      <c r="R251" s="18">
        <v>2.1302000000000001E-2</v>
      </c>
      <c r="S251" s="18">
        <v>2.2588E-2</v>
      </c>
    </row>
    <row r="252" spans="1:19" x14ac:dyDescent="0.2">
      <c r="A252" s="17">
        <v>46475</v>
      </c>
      <c r="B252" s="18">
        <v>2.2405000000000001E-2</v>
      </c>
      <c r="C252" s="18">
        <v>2.3324999999999999E-2</v>
      </c>
      <c r="D252" s="18">
        <v>2.4582E-2</v>
      </c>
      <c r="E252" s="18">
        <v>2.1998E-2</v>
      </c>
      <c r="F252" s="18">
        <v>2.2901000000000001E-2</v>
      </c>
      <c r="G252" s="18">
        <v>2.4136000000000001E-2</v>
      </c>
      <c r="H252" s="18">
        <v>2.1578E-2</v>
      </c>
      <c r="I252" s="18">
        <v>2.2492999999999999E-2</v>
      </c>
      <c r="J252" s="18">
        <v>2.3741000000000002E-2</v>
      </c>
      <c r="K252" s="18">
        <v>2.1160999999999999E-2</v>
      </c>
      <c r="L252" s="18">
        <v>2.2089000000000001E-2</v>
      </c>
      <c r="M252" s="18">
        <v>2.3349000000000002E-2</v>
      </c>
      <c r="N252" s="18">
        <v>2.0747999999999999E-2</v>
      </c>
      <c r="O252" s="18">
        <v>2.1687999999999999E-2</v>
      </c>
      <c r="P252" s="18">
        <v>2.2960999999999999E-2</v>
      </c>
      <c r="Q252" s="18">
        <v>2.0338999999999999E-2</v>
      </c>
      <c r="R252" s="18">
        <v>2.1291000000000001E-2</v>
      </c>
      <c r="S252" s="18">
        <v>2.2575999999999999E-2</v>
      </c>
    </row>
    <row r="253" spans="1:19" x14ac:dyDescent="0.2">
      <c r="A253" s="17">
        <v>46476</v>
      </c>
      <c r="B253" s="18">
        <v>2.2391999999999999E-2</v>
      </c>
      <c r="C253" s="18">
        <v>2.3310999999999998E-2</v>
      </c>
      <c r="D253" s="18">
        <v>2.4566999999999999E-2</v>
      </c>
      <c r="E253" s="18">
        <v>2.1985000000000001E-2</v>
      </c>
      <c r="F253" s="18">
        <v>2.2887000000000001E-2</v>
      </c>
      <c r="G253" s="18">
        <v>2.4121E-2</v>
      </c>
      <c r="H253" s="18">
        <v>2.1565000000000001E-2</v>
      </c>
      <c r="I253" s="18">
        <v>2.248E-2</v>
      </c>
      <c r="J253" s="18">
        <v>2.3727000000000002E-2</v>
      </c>
      <c r="K253" s="18">
        <v>2.1149000000000001E-2</v>
      </c>
      <c r="L253" s="18">
        <v>2.2075999999999998E-2</v>
      </c>
      <c r="M253" s="18">
        <v>2.3335999999999999E-2</v>
      </c>
      <c r="N253" s="18">
        <v>2.0736999999999998E-2</v>
      </c>
      <c r="O253" s="18">
        <v>2.1676000000000001E-2</v>
      </c>
      <c r="P253" s="18">
        <v>2.2948E-2</v>
      </c>
      <c r="Q253" s="18">
        <v>2.0327999999999999E-2</v>
      </c>
      <c r="R253" s="18">
        <v>2.1278999999999999E-2</v>
      </c>
      <c r="S253" s="18">
        <v>2.2564000000000001E-2</v>
      </c>
    </row>
    <row r="254" spans="1:19" x14ac:dyDescent="0.2">
      <c r="A254" s="17">
        <v>46477</v>
      </c>
      <c r="B254" s="18">
        <v>2.2377999999999999E-2</v>
      </c>
      <c r="C254" s="18">
        <v>2.3296000000000001E-2</v>
      </c>
      <c r="D254" s="18">
        <v>2.4552000000000001E-2</v>
      </c>
      <c r="E254" s="18">
        <v>2.1971000000000001E-2</v>
      </c>
      <c r="F254" s="18">
        <v>2.2873000000000001E-2</v>
      </c>
      <c r="G254" s="18">
        <v>2.4105999999999999E-2</v>
      </c>
      <c r="H254" s="18">
        <v>2.1552000000000002E-2</v>
      </c>
      <c r="I254" s="18">
        <v>2.2467000000000001E-2</v>
      </c>
      <c r="J254" s="18">
        <v>2.3712E-2</v>
      </c>
      <c r="K254" s="18">
        <v>2.1137E-2</v>
      </c>
      <c r="L254" s="18">
        <v>2.2062999999999999E-2</v>
      </c>
      <c r="M254" s="18">
        <v>2.3321999999999999E-2</v>
      </c>
      <c r="N254" s="18">
        <v>2.0725E-2</v>
      </c>
      <c r="O254" s="18">
        <v>2.1663999999999999E-2</v>
      </c>
      <c r="P254" s="18">
        <v>2.2935000000000001E-2</v>
      </c>
      <c r="Q254" s="18">
        <v>2.0317000000000002E-2</v>
      </c>
      <c r="R254" s="18">
        <v>2.1267000000000001E-2</v>
      </c>
      <c r="S254" s="18">
        <v>2.2551000000000002E-2</v>
      </c>
    </row>
    <row r="255" spans="1:19" x14ac:dyDescent="0.2">
      <c r="A255" s="17">
        <v>46478</v>
      </c>
      <c r="B255" s="18">
        <v>2.2363999999999998E-2</v>
      </c>
      <c r="C255" s="18">
        <v>2.3282000000000001E-2</v>
      </c>
      <c r="D255" s="18">
        <v>2.4537E-2</v>
      </c>
      <c r="E255" s="18">
        <v>2.1957999999999998E-2</v>
      </c>
      <c r="F255" s="18">
        <v>2.2859000000000001E-2</v>
      </c>
      <c r="G255" s="18">
        <v>2.4091000000000001E-2</v>
      </c>
      <c r="H255" s="18">
        <v>2.154E-2</v>
      </c>
      <c r="I255" s="18">
        <v>2.2453000000000001E-2</v>
      </c>
      <c r="J255" s="18">
        <v>2.3698E-2</v>
      </c>
      <c r="K255" s="18">
        <v>2.1125000000000001E-2</v>
      </c>
      <c r="L255" s="18">
        <v>2.2051000000000001E-2</v>
      </c>
      <c r="M255" s="18">
        <v>2.3309E-2</v>
      </c>
      <c r="N255" s="18">
        <v>2.0712999999999999E-2</v>
      </c>
      <c r="O255" s="18">
        <v>2.1651E-2</v>
      </c>
      <c r="P255" s="18">
        <v>2.2922000000000001E-2</v>
      </c>
      <c r="Q255" s="18">
        <v>2.0306000000000001E-2</v>
      </c>
      <c r="R255" s="18">
        <v>2.1256000000000001E-2</v>
      </c>
      <c r="S255" s="18">
        <v>2.2539E-2</v>
      </c>
    </row>
    <row r="256" spans="1:19" x14ac:dyDescent="0.2">
      <c r="A256" s="17">
        <v>46479</v>
      </c>
      <c r="B256" s="18">
        <v>2.2778E-2</v>
      </c>
      <c r="C256" s="18">
        <v>2.3713000000000001E-2</v>
      </c>
      <c r="D256" s="18">
        <v>2.4990999999999999E-2</v>
      </c>
      <c r="E256" s="18">
        <v>2.2350999999999999E-2</v>
      </c>
      <c r="F256" s="18">
        <v>2.3268E-2</v>
      </c>
      <c r="G256" s="18">
        <v>2.4521999999999999E-2</v>
      </c>
      <c r="H256" s="18">
        <v>2.1913999999999999E-2</v>
      </c>
      <c r="I256" s="18">
        <v>2.2844E-2</v>
      </c>
      <c r="J256" s="18">
        <v>2.4111E-2</v>
      </c>
      <c r="K256" s="18">
        <v>2.1482000000000001E-2</v>
      </c>
      <c r="L256" s="18">
        <v>2.2422999999999998E-2</v>
      </c>
      <c r="M256" s="18">
        <v>2.3702999999999998E-2</v>
      </c>
      <c r="N256" s="18">
        <v>2.1054E-2</v>
      </c>
      <c r="O256" s="18">
        <v>2.2006999999999999E-2</v>
      </c>
      <c r="P256" s="18">
        <v>2.3299E-2</v>
      </c>
      <c r="Q256" s="18">
        <v>2.0629999999999999E-2</v>
      </c>
      <c r="R256" s="18">
        <v>2.1595E-2</v>
      </c>
      <c r="S256" s="18">
        <v>2.2898000000000002E-2</v>
      </c>
    </row>
    <row r="257" spans="1:19" x14ac:dyDescent="0.2">
      <c r="A257" s="17">
        <v>46480</v>
      </c>
      <c r="B257" s="18">
        <v>2.2764E-2</v>
      </c>
      <c r="C257" s="18">
        <v>2.3698E-2</v>
      </c>
      <c r="D257" s="18">
        <v>2.4976000000000002E-2</v>
      </c>
      <c r="E257" s="18">
        <v>2.2336999999999999E-2</v>
      </c>
      <c r="F257" s="18">
        <v>2.3254E-2</v>
      </c>
      <c r="G257" s="18">
        <v>2.4507000000000001E-2</v>
      </c>
      <c r="H257" s="18">
        <v>2.1901E-2</v>
      </c>
      <c r="I257" s="18">
        <v>2.283E-2</v>
      </c>
      <c r="J257" s="18">
        <v>2.4095999999999999E-2</v>
      </c>
      <c r="K257" s="18">
        <v>2.147E-2</v>
      </c>
      <c r="L257" s="18">
        <v>2.2411E-2</v>
      </c>
      <c r="M257" s="18">
        <v>2.3689000000000002E-2</v>
      </c>
      <c r="N257" s="18">
        <v>2.1042000000000002E-2</v>
      </c>
      <c r="O257" s="18">
        <v>2.1995000000000001E-2</v>
      </c>
      <c r="P257" s="18">
        <v>2.3286000000000001E-2</v>
      </c>
      <c r="Q257" s="18">
        <v>2.0618999999999998E-2</v>
      </c>
      <c r="R257" s="18">
        <v>2.1583000000000001E-2</v>
      </c>
      <c r="S257" s="18">
        <v>2.2886E-2</v>
      </c>
    </row>
    <row r="258" spans="1:19" x14ac:dyDescent="0.2">
      <c r="A258" s="17">
        <v>46481</v>
      </c>
      <c r="B258" s="18">
        <v>2.2749999999999999E-2</v>
      </c>
      <c r="C258" s="18">
        <v>2.3684E-2</v>
      </c>
      <c r="D258" s="18">
        <v>2.496E-2</v>
      </c>
      <c r="E258" s="18">
        <v>2.2322999999999999E-2</v>
      </c>
      <c r="F258" s="18">
        <v>2.324E-2</v>
      </c>
      <c r="G258" s="18">
        <v>2.4492E-2</v>
      </c>
      <c r="H258" s="18">
        <v>2.1888000000000001E-2</v>
      </c>
      <c r="I258" s="18">
        <v>2.2817E-2</v>
      </c>
      <c r="J258" s="18">
        <v>2.4081999999999999E-2</v>
      </c>
      <c r="K258" s="18">
        <v>2.1457E-2</v>
      </c>
      <c r="L258" s="18">
        <v>2.2398000000000001E-2</v>
      </c>
      <c r="M258" s="18">
        <v>2.3675000000000002E-2</v>
      </c>
      <c r="N258" s="18">
        <v>2.103E-2</v>
      </c>
      <c r="O258" s="18">
        <v>2.1982000000000002E-2</v>
      </c>
      <c r="P258" s="18">
        <v>2.3272999999999999E-2</v>
      </c>
      <c r="Q258" s="18">
        <v>2.0607E-2</v>
      </c>
      <c r="R258" s="18">
        <v>2.1571E-2</v>
      </c>
      <c r="S258" s="18">
        <v>2.2873000000000001E-2</v>
      </c>
    </row>
    <row r="259" spans="1:19" x14ac:dyDescent="0.2">
      <c r="A259" s="17">
        <v>46482</v>
      </c>
      <c r="B259" s="18">
        <v>2.2735999999999999E-2</v>
      </c>
      <c r="C259" s="18">
        <v>2.3668999999999999E-2</v>
      </c>
      <c r="D259" s="18">
        <v>2.4944999999999998E-2</v>
      </c>
      <c r="E259" s="18">
        <v>2.231E-2</v>
      </c>
      <c r="F259" s="18">
        <v>2.3224999999999999E-2</v>
      </c>
      <c r="G259" s="18">
        <v>2.4476999999999999E-2</v>
      </c>
      <c r="H259" s="18">
        <v>2.1874999999999999E-2</v>
      </c>
      <c r="I259" s="18">
        <v>2.2803E-2</v>
      </c>
      <c r="J259" s="18">
        <v>2.4067999999999999E-2</v>
      </c>
      <c r="K259" s="18">
        <v>2.1444999999999999E-2</v>
      </c>
      <c r="L259" s="18">
        <v>2.2384999999999999E-2</v>
      </c>
      <c r="M259" s="18">
        <v>2.3661999999999999E-2</v>
      </c>
      <c r="N259" s="18">
        <v>2.1017999999999998E-2</v>
      </c>
      <c r="O259" s="18">
        <v>2.197E-2</v>
      </c>
      <c r="P259" s="18">
        <v>2.3258999999999998E-2</v>
      </c>
      <c r="Q259" s="18">
        <v>2.0596E-2</v>
      </c>
      <c r="R259" s="18">
        <v>2.1559999999999999E-2</v>
      </c>
      <c r="S259" s="18">
        <v>2.2860999999999999E-2</v>
      </c>
    </row>
    <row r="260" spans="1:19" x14ac:dyDescent="0.2">
      <c r="A260" s="17">
        <v>46483</v>
      </c>
      <c r="B260" s="18">
        <v>2.2721999999999999E-2</v>
      </c>
      <c r="C260" s="18">
        <v>2.3654999999999999E-2</v>
      </c>
      <c r="D260" s="18">
        <v>2.4930000000000001E-2</v>
      </c>
      <c r="E260" s="18">
        <v>2.2296E-2</v>
      </c>
      <c r="F260" s="18">
        <v>2.3210999999999999E-2</v>
      </c>
      <c r="G260" s="18">
        <v>2.4462000000000001E-2</v>
      </c>
      <c r="H260" s="18">
        <v>2.1861999999999999E-2</v>
      </c>
      <c r="I260" s="18">
        <v>2.2789E-2</v>
      </c>
      <c r="J260" s="18">
        <v>2.4053000000000001E-2</v>
      </c>
      <c r="K260" s="18">
        <v>2.1432E-2</v>
      </c>
      <c r="L260" s="18">
        <v>2.2372E-2</v>
      </c>
      <c r="M260" s="18">
        <v>2.3647999999999999E-2</v>
      </c>
      <c r="N260" s="18">
        <v>2.1007000000000001E-2</v>
      </c>
      <c r="O260" s="18">
        <v>2.1957999999999998E-2</v>
      </c>
      <c r="P260" s="18">
        <v>2.3245999999999999E-2</v>
      </c>
      <c r="Q260" s="18">
        <v>2.0584999999999999E-2</v>
      </c>
      <c r="R260" s="18">
        <v>2.1548000000000001E-2</v>
      </c>
      <c r="S260" s="18">
        <v>2.2848E-2</v>
      </c>
    </row>
    <row r="261" spans="1:19" x14ac:dyDescent="0.2">
      <c r="A261" s="17">
        <v>46484</v>
      </c>
      <c r="B261" s="18">
        <v>2.2709E-2</v>
      </c>
      <c r="C261" s="18">
        <v>2.3640999999999999E-2</v>
      </c>
      <c r="D261" s="18">
        <v>2.4915E-2</v>
      </c>
      <c r="E261" s="18">
        <v>2.2282E-2</v>
      </c>
      <c r="F261" s="18">
        <v>2.3196999999999999E-2</v>
      </c>
      <c r="G261" s="18">
        <v>2.4447E-2</v>
      </c>
      <c r="H261" s="18">
        <v>2.1849E-2</v>
      </c>
      <c r="I261" s="18">
        <v>2.2776000000000001E-2</v>
      </c>
      <c r="J261" s="18">
        <v>2.4039000000000001E-2</v>
      </c>
      <c r="K261" s="18">
        <v>2.1420000000000002E-2</v>
      </c>
      <c r="L261" s="18">
        <v>2.2359E-2</v>
      </c>
      <c r="M261" s="18">
        <v>2.3633999999999999E-2</v>
      </c>
      <c r="N261" s="18">
        <v>2.0995E-2</v>
      </c>
      <c r="O261" s="18">
        <v>2.1944999999999999E-2</v>
      </c>
      <c r="P261" s="18">
        <v>2.3233E-2</v>
      </c>
      <c r="Q261" s="18">
        <v>2.0573999999999999E-2</v>
      </c>
      <c r="R261" s="18">
        <v>2.1536E-2</v>
      </c>
      <c r="S261" s="18">
        <v>2.2835999999999999E-2</v>
      </c>
    </row>
    <row r="262" spans="1:19" x14ac:dyDescent="0.2">
      <c r="A262" s="17">
        <v>46485</v>
      </c>
      <c r="B262" s="18">
        <v>2.2695E-2</v>
      </c>
      <c r="C262" s="18">
        <v>2.3626000000000001E-2</v>
      </c>
      <c r="D262" s="18">
        <v>2.4899000000000001E-2</v>
      </c>
      <c r="E262" s="18">
        <v>2.2269000000000001E-2</v>
      </c>
      <c r="F262" s="18">
        <v>2.3182999999999999E-2</v>
      </c>
      <c r="G262" s="18">
        <v>2.4431999999999999E-2</v>
      </c>
      <c r="H262" s="18">
        <v>2.1836000000000001E-2</v>
      </c>
      <c r="I262" s="18">
        <v>2.2762000000000001E-2</v>
      </c>
      <c r="J262" s="18">
        <v>2.4025000000000001E-2</v>
      </c>
      <c r="K262" s="18">
        <v>2.1408E-2</v>
      </c>
      <c r="L262" s="18">
        <v>2.2346000000000001E-2</v>
      </c>
      <c r="M262" s="18">
        <v>2.3621E-2</v>
      </c>
      <c r="N262" s="18">
        <v>2.0983000000000002E-2</v>
      </c>
      <c r="O262" s="18">
        <v>2.1933000000000001E-2</v>
      </c>
      <c r="P262" s="18">
        <v>2.3220000000000001E-2</v>
      </c>
      <c r="Q262" s="18">
        <v>2.0562E-2</v>
      </c>
      <c r="R262" s="18">
        <v>2.1524000000000001E-2</v>
      </c>
      <c r="S262" s="18">
        <v>2.2824000000000001E-2</v>
      </c>
    </row>
    <row r="263" spans="1:19" x14ac:dyDescent="0.2">
      <c r="A263" s="17">
        <v>46486</v>
      </c>
      <c r="B263" s="18">
        <v>2.2681E-2</v>
      </c>
      <c r="C263" s="18">
        <v>2.3612000000000001E-2</v>
      </c>
      <c r="D263" s="18">
        <v>2.4884E-2</v>
      </c>
      <c r="E263" s="18">
        <v>2.2255E-2</v>
      </c>
      <c r="F263" s="18">
        <v>2.3168999999999999E-2</v>
      </c>
      <c r="G263" s="18">
        <v>2.4417000000000001E-2</v>
      </c>
      <c r="H263" s="18">
        <v>2.1822999999999999E-2</v>
      </c>
      <c r="I263" s="18">
        <v>2.2748999999999998E-2</v>
      </c>
      <c r="J263" s="18">
        <v>2.401E-2</v>
      </c>
      <c r="K263" s="18">
        <v>2.1395000000000001E-2</v>
      </c>
      <c r="L263" s="18">
        <v>2.2332999999999999E-2</v>
      </c>
      <c r="M263" s="18">
        <v>2.3607E-2</v>
      </c>
      <c r="N263" s="18">
        <v>2.0971E-2</v>
      </c>
      <c r="O263" s="18">
        <v>2.1921E-2</v>
      </c>
      <c r="P263" s="18">
        <v>2.3206999999999998E-2</v>
      </c>
      <c r="Q263" s="18">
        <v>2.0551E-2</v>
      </c>
      <c r="R263" s="18">
        <v>2.1513000000000001E-2</v>
      </c>
      <c r="S263" s="18">
        <v>2.2811000000000001E-2</v>
      </c>
    </row>
    <row r="264" spans="1:19" x14ac:dyDescent="0.2">
      <c r="A264" s="17">
        <v>46487</v>
      </c>
      <c r="B264" s="18">
        <v>2.2667E-2</v>
      </c>
      <c r="C264" s="18">
        <v>2.3597E-2</v>
      </c>
      <c r="D264" s="18">
        <v>2.4868999999999999E-2</v>
      </c>
      <c r="E264" s="18">
        <v>2.2242000000000001E-2</v>
      </c>
      <c r="F264" s="18">
        <v>2.3154000000000001E-2</v>
      </c>
      <c r="G264" s="18">
        <v>2.4402E-2</v>
      </c>
      <c r="H264" s="18">
        <v>2.181E-2</v>
      </c>
      <c r="I264" s="18">
        <v>2.2734999999999998E-2</v>
      </c>
      <c r="J264" s="18">
        <v>2.3996E-2</v>
      </c>
      <c r="K264" s="18">
        <v>2.1382999999999999E-2</v>
      </c>
      <c r="L264" s="18">
        <v>2.232E-2</v>
      </c>
      <c r="M264" s="18">
        <v>2.3592999999999999E-2</v>
      </c>
      <c r="N264" s="18">
        <v>2.0958999999999998E-2</v>
      </c>
      <c r="O264" s="18">
        <v>2.1908E-2</v>
      </c>
      <c r="P264" s="18">
        <v>2.3193999999999999E-2</v>
      </c>
      <c r="Q264" s="18">
        <v>2.0539999999999999E-2</v>
      </c>
      <c r="R264" s="18">
        <v>2.1500999999999999E-2</v>
      </c>
      <c r="S264" s="18">
        <v>2.2799E-2</v>
      </c>
    </row>
    <row r="265" spans="1:19" x14ac:dyDescent="0.2">
      <c r="A265" s="17">
        <v>46488</v>
      </c>
      <c r="B265" s="18">
        <v>2.2653E-2</v>
      </c>
      <c r="C265" s="18">
        <v>2.3583E-2</v>
      </c>
      <c r="D265" s="18">
        <v>2.4854000000000001E-2</v>
      </c>
      <c r="E265" s="18">
        <v>2.2228000000000001E-2</v>
      </c>
      <c r="F265" s="18">
        <v>2.3140000000000001E-2</v>
      </c>
      <c r="G265" s="18">
        <v>2.4388E-2</v>
      </c>
      <c r="H265" s="18">
        <v>2.1797E-2</v>
      </c>
      <c r="I265" s="18">
        <v>2.2721999999999999E-2</v>
      </c>
      <c r="J265" s="18">
        <v>2.3982E-2</v>
      </c>
      <c r="K265" s="18">
        <v>2.137E-2</v>
      </c>
      <c r="L265" s="18">
        <v>2.2307E-2</v>
      </c>
      <c r="M265" s="18">
        <v>2.358E-2</v>
      </c>
      <c r="N265" s="18">
        <v>2.0948000000000001E-2</v>
      </c>
      <c r="O265" s="18">
        <v>2.1895999999999999E-2</v>
      </c>
      <c r="P265" s="18">
        <v>2.3181E-2</v>
      </c>
      <c r="Q265" s="18">
        <v>2.0528999999999999E-2</v>
      </c>
      <c r="R265" s="18">
        <v>2.1489000000000001E-2</v>
      </c>
      <c r="S265" s="18">
        <v>2.2786000000000001E-2</v>
      </c>
    </row>
    <row r="266" spans="1:19" x14ac:dyDescent="0.2">
      <c r="A266" s="17">
        <v>46489</v>
      </c>
      <c r="B266" s="18">
        <v>2.2638999999999999E-2</v>
      </c>
      <c r="C266" s="18">
        <v>2.3567999999999999E-2</v>
      </c>
      <c r="D266" s="18">
        <v>2.4839E-2</v>
      </c>
      <c r="E266" s="18">
        <v>2.2214000000000001E-2</v>
      </c>
      <c r="F266" s="18">
        <v>2.3126000000000001E-2</v>
      </c>
      <c r="G266" s="18">
        <v>2.4372999999999999E-2</v>
      </c>
      <c r="H266" s="18">
        <v>2.1784000000000001E-2</v>
      </c>
      <c r="I266" s="18">
        <v>2.2707999999999999E-2</v>
      </c>
      <c r="J266" s="18">
        <v>2.3968E-2</v>
      </c>
      <c r="K266" s="18">
        <v>2.1357999999999999E-2</v>
      </c>
      <c r="L266" s="18">
        <v>2.2294000000000001E-2</v>
      </c>
      <c r="M266" s="18">
        <v>2.3566E-2</v>
      </c>
      <c r="N266" s="18">
        <v>2.0936E-2</v>
      </c>
      <c r="O266" s="18">
        <v>2.1884000000000001E-2</v>
      </c>
      <c r="P266" s="18">
        <v>2.3168000000000001E-2</v>
      </c>
      <c r="Q266" s="18">
        <v>2.0518000000000002E-2</v>
      </c>
      <c r="R266" s="18">
        <v>2.1477E-2</v>
      </c>
      <c r="S266" s="18">
        <v>2.2773999999999999E-2</v>
      </c>
    </row>
    <row r="267" spans="1:19" x14ac:dyDescent="0.2">
      <c r="A267" s="17">
        <v>46490</v>
      </c>
      <c r="B267" s="18">
        <v>2.2624999999999999E-2</v>
      </c>
      <c r="C267" s="18">
        <v>2.3553999999999999E-2</v>
      </c>
      <c r="D267" s="18">
        <v>2.4823999999999999E-2</v>
      </c>
      <c r="E267" s="18">
        <v>2.2200999999999999E-2</v>
      </c>
      <c r="F267" s="18">
        <v>2.3112000000000001E-2</v>
      </c>
      <c r="G267" s="18">
        <v>2.4358000000000001E-2</v>
      </c>
      <c r="H267" s="18">
        <v>2.1770999999999999E-2</v>
      </c>
      <c r="I267" s="18">
        <v>2.2695E-2</v>
      </c>
      <c r="J267" s="18">
        <v>2.3952999999999999E-2</v>
      </c>
      <c r="K267" s="18">
        <v>2.1346E-2</v>
      </c>
      <c r="L267" s="18">
        <v>2.2280999999999999E-2</v>
      </c>
      <c r="M267" s="18">
        <v>2.3552E-2</v>
      </c>
      <c r="N267" s="18">
        <v>2.0924000000000002E-2</v>
      </c>
      <c r="O267" s="18">
        <v>2.1871999999999999E-2</v>
      </c>
      <c r="P267" s="18">
        <v>2.3154999999999999E-2</v>
      </c>
      <c r="Q267" s="18">
        <v>2.0506E-2</v>
      </c>
      <c r="R267" s="18">
        <v>2.1465999999999999E-2</v>
      </c>
      <c r="S267" s="18">
        <v>2.2761E-2</v>
      </c>
    </row>
    <row r="268" spans="1:19" x14ac:dyDescent="0.2">
      <c r="A268" s="17">
        <v>46491</v>
      </c>
      <c r="B268" s="18">
        <v>2.2612E-2</v>
      </c>
      <c r="C268" s="18">
        <v>2.3539999999999998E-2</v>
      </c>
      <c r="D268" s="18">
        <v>2.4808E-2</v>
      </c>
      <c r="E268" s="18">
        <v>2.2186999999999998E-2</v>
      </c>
      <c r="F268" s="18">
        <v>2.3098E-2</v>
      </c>
      <c r="G268" s="18">
        <v>2.4343E-2</v>
      </c>
      <c r="H268" s="18">
        <v>2.1758E-2</v>
      </c>
      <c r="I268" s="18">
        <v>2.2681E-2</v>
      </c>
      <c r="J268" s="18">
        <v>2.3938999999999998E-2</v>
      </c>
      <c r="K268" s="18">
        <v>2.1333000000000001E-2</v>
      </c>
      <c r="L268" s="18">
        <v>2.2268E-2</v>
      </c>
      <c r="M268" s="18">
        <v>2.3539000000000001E-2</v>
      </c>
      <c r="N268" s="18">
        <v>2.0912E-2</v>
      </c>
      <c r="O268" s="18">
        <v>2.1859E-2</v>
      </c>
      <c r="P268" s="18">
        <v>2.3141999999999999E-2</v>
      </c>
      <c r="Q268" s="18">
        <v>2.0494999999999999E-2</v>
      </c>
      <c r="R268" s="18">
        <v>2.1454000000000001E-2</v>
      </c>
      <c r="S268" s="18">
        <v>2.2748999999999998E-2</v>
      </c>
    </row>
    <row r="269" spans="1:19" x14ac:dyDescent="0.2">
      <c r="A269" s="17">
        <v>46492</v>
      </c>
      <c r="B269" s="18">
        <v>2.2598E-2</v>
      </c>
      <c r="C269" s="18">
        <v>2.3525000000000001E-2</v>
      </c>
      <c r="D269" s="18">
        <v>2.4792999999999999E-2</v>
      </c>
      <c r="E269" s="18">
        <v>2.2173999999999999E-2</v>
      </c>
      <c r="F269" s="18">
        <v>2.3084E-2</v>
      </c>
      <c r="G269" s="18">
        <v>2.4327999999999999E-2</v>
      </c>
      <c r="H269" s="18">
        <v>2.1745E-2</v>
      </c>
      <c r="I269" s="18">
        <v>2.2668000000000001E-2</v>
      </c>
      <c r="J269" s="18">
        <v>2.3924999999999998E-2</v>
      </c>
      <c r="K269" s="18">
        <v>2.1321E-2</v>
      </c>
      <c r="L269" s="18">
        <v>2.2256000000000001E-2</v>
      </c>
      <c r="M269" s="18">
        <v>2.3525000000000001E-2</v>
      </c>
      <c r="N269" s="18">
        <v>2.0900999999999999E-2</v>
      </c>
      <c r="O269" s="18">
        <v>2.1846999999999998E-2</v>
      </c>
      <c r="P269" s="18">
        <v>2.3129E-2</v>
      </c>
      <c r="Q269" s="18">
        <v>2.0483999999999999E-2</v>
      </c>
      <c r="R269" s="18">
        <v>2.1441999999999999E-2</v>
      </c>
      <c r="S269" s="18">
        <v>2.2737E-2</v>
      </c>
    </row>
    <row r="270" spans="1:19" x14ac:dyDescent="0.2">
      <c r="A270" s="17">
        <v>46493</v>
      </c>
      <c r="B270" s="18">
        <v>2.2584E-2</v>
      </c>
      <c r="C270" s="18">
        <v>2.3511000000000001E-2</v>
      </c>
      <c r="D270" s="18">
        <v>2.4778000000000001E-2</v>
      </c>
      <c r="E270" s="18">
        <v>2.2159999999999999E-2</v>
      </c>
      <c r="F270" s="18">
        <v>2.307E-2</v>
      </c>
      <c r="G270" s="18">
        <v>2.4313000000000001E-2</v>
      </c>
      <c r="H270" s="18">
        <v>2.1732999999999999E-2</v>
      </c>
      <c r="I270" s="18">
        <v>2.2654000000000001E-2</v>
      </c>
      <c r="J270" s="18">
        <v>2.3911000000000002E-2</v>
      </c>
      <c r="K270" s="18">
        <v>2.1309000000000002E-2</v>
      </c>
      <c r="L270" s="18">
        <v>2.2242999999999999E-2</v>
      </c>
      <c r="M270" s="18">
        <v>2.3512000000000002E-2</v>
      </c>
      <c r="N270" s="18">
        <v>2.0889000000000001E-2</v>
      </c>
      <c r="O270" s="18">
        <v>2.1835E-2</v>
      </c>
      <c r="P270" s="18">
        <v>2.3116000000000001E-2</v>
      </c>
      <c r="Q270" s="18">
        <v>2.0473000000000002E-2</v>
      </c>
      <c r="R270" s="18">
        <v>2.1430999999999999E-2</v>
      </c>
      <c r="S270" s="18">
        <v>2.2724000000000001E-2</v>
      </c>
    </row>
    <row r="271" spans="1:19" x14ac:dyDescent="0.2">
      <c r="A271" s="17">
        <v>46494</v>
      </c>
      <c r="B271" s="18">
        <v>2.257E-2</v>
      </c>
      <c r="C271" s="18">
        <v>2.3497000000000001E-2</v>
      </c>
      <c r="D271" s="18">
        <v>2.4763E-2</v>
      </c>
      <c r="E271" s="18">
        <v>2.2147E-2</v>
      </c>
      <c r="F271" s="18">
        <v>2.3056E-2</v>
      </c>
      <c r="G271" s="18">
        <v>2.4298E-2</v>
      </c>
      <c r="H271" s="18">
        <v>2.172E-2</v>
      </c>
      <c r="I271" s="18">
        <v>2.2641000000000001E-2</v>
      </c>
      <c r="J271" s="18">
        <v>2.3896000000000001E-2</v>
      </c>
      <c r="K271" s="18">
        <v>2.1295999999999999E-2</v>
      </c>
      <c r="L271" s="18">
        <v>2.223E-2</v>
      </c>
      <c r="M271" s="18">
        <v>2.3498000000000002E-2</v>
      </c>
      <c r="N271" s="18">
        <v>2.0877E-2</v>
      </c>
      <c r="O271" s="18">
        <v>2.1822000000000001E-2</v>
      </c>
      <c r="P271" s="18">
        <v>2.3102999999999999E-2</v>
      </c>
      <c r="Q271" s="18">
        <v>2.0462000000000001E-2</v>
      </c>
      <c r="R271" s="18">
        <v>2.1419000000000001E-2</v>
      </c>
      <c r="S271" s="18">
        <v>2.2712E-2</v>
      </c>
    </row>
    <row r="272" spans="1:19" x14ac:dyDescent="0.2">
      <c r="A272" s="17">
        <v>46495</v>
      </c>
      <c r="B272" s="18">
        <v>2.2556E-2</v>
      </c>
      <c r="C272" s="18">
        <v>2.3481999999999999E-2</v>
      </c>
      <c r="D272" s="18">
        <v>2.4747999999999999E-2</v>
      </c>
      <c r="E272" s="18">
        <v>2.2133E-2</v>
      </c>
      <c r="F272" s="18">
        <v>2.3042E-2</v>
      </c>
      <c r="G272" s="18">
        <v>2.4282999999999999E-2</v>
      </c>
      <c r="H272" s="18">
        <v>2.1707000000000001E-2</v>
      </c>
      <c r="I272" s="18">
        <v>2.2627000000000001E-2</v>
      </c>
      <c r="J272" s="18">
        <v>2.3882E-2</v>
      </c>
      <c r="K272" s="18">
        <v>2.1284000000000001E-2</v>
      </c>
      <c r="L272" s="18">
        <v>2.2217000000000001E-2</v>
      </c>
      <c r="M272" s="18">
        <v>2.3484000000000001E-2</v>
      </c>
      <c r="N272" s="18">
        <v>2.0865000000000002E-2</v>
      </c>
      <c r="O272" s="18">
        <v>2.181E-2</v>
      </c>
      <c r="P272" s="18">
        <v>2.3089999999999999E-2</v>
      </c>
      <c r="Q272" s="18">
        <v>2.0451E-2</v>
      </c>
      <c r="R272" s="18">
        <v>2.1406999999999999E-2</v>
      </c>
      <c r="S272" s="18">
        <v>2.2699E-2</v>
      </c>
    </row>
    <row r="273" spans="1:19" x14ac:dyDescent="0.2">
      <c r="A273" s="17">
        <v>46496</v>
      </c>
      <c r="B273" s="18">
        <v>2.2543000000000001E-2</v>
      </c>
      <c r="C273" s="18">
        <v>2.3467999999999999E-2</v>
      </c>
      <c r="D273" s="18">
        <v>2.4733000000000002E-2</v>
      </c>
      <c r="E273" s="18">
        <v>2.2120000000000001E-2</v>
      </c>
      <c r="F273" s="18">
        <v>2.3028E-2</v>
      </c>
      <c r="G273" s="18">
        <v>2.4268999999999999E-2</v>
      </c>
      <c r="H273" s="18">
        <v>2.1694000000000001E-2</v>
      </c>
      <c r="I273" s="18">
        <v>2.2613999999999999E-2</v>
      </c>
      <c r="J273" s="18">
        <v>2.3868E-2</v>
      </c>
      <c r="K273" s="18">
        <v>2.1271999999999999E-2</v>
      </c>
      <c r="L273" s="18">
        <v>2.2204000000000002E-2</v>
      </c>
      <c r="M273" s="18">
        <v>2.3470999999999999E-2</v>
      </c>
      <c r="N273" s="18">
        <v>2.0854000000000001E-2</v>
      </c>
      <c r="O273" s="18">
        <v>2.1798000000000001E-2</v>
      </c>
      <c r="P273" s="18">
        <v>2.3077E-2</v>
      </c>
      <c r="Q273" s="18">
        <v>2.0438999999999999E-2</v>
      </c>
      <c r="R273" s="18">
        <v>2.1395000000000001E-2</v>
      </c>
      <c r="S273" s="18">
        <v>2.2686999999999999E-2</v>
      </c>
    </row>
    <row r="274" spans="1:19" x14ac:dyDescent="0.2">
      <c r="A274" s="17">
        <v>46497</v>
      </c>
      <c r="B274" s="18">
        <v>2.2529E-2</v>
      </c>
      <c r="C274" s="18">
        <v>2.3453999999999999E-2</v>
      </c>
      <c r="D274" s="18">
        <v>2.4718E-2</v>
      </c>
      <c r="E274" s="18">
        <v>2.2106000000000001E-2</v>
      </c>
      <c r="F274" s="18">
        <v>2.3012999999999999E-2</v>
      </c>
      <c r="G274" s="18">
        <v>2.4254000000000001E-2</v>
      </c>
      <c r="H274" s="18">
        <v>2.1680999999999999E-2</v>
      </c>
      <c r="I274" s="18">
        <v>2.2601E-2</v>
      </c>
      <c r="J274" s="18">
        <v>2.3854E-2</v>
      </c>
      <c r="K274" s="18">
        <v>2.1260000000000001E-2</v>
      </c>
      <c r="L274" s="18">
        <v>2.2190999999999999E-2</v>
      </c>
      <c r="M274" s="18">
        <v>2.3456999999999999E-2</v>
      </c>
      <c r="N274" s="18">
        <v>2.0841999999999999E-2</v>
      </c>
      <c r="O274" s="18">
        <v>2.1786E-2</v>
      </c>
      <c r="P274" s="18">
        <v>2.3064000000000001E-2</v>
      </c>
      <c r="Q274" s="18">
        <v>2.0428000000000002E-2</v>
      </c>
      <c r="R274" s="18">
        <v>2.1384E-2</v>
      </c>
      <c r="S274" s="18">
        <v>2.2675000000000001E-2</v>
      </c>
    </row>
    <row r="275" spans="1:19" x14ac:dyDescent="0.2">
      <c r="A275" s="17">
        <v>46498</v>
      </c>
      <c r="B275" s="18">
        <v>2.2515E-2</v>
      </c>
      <c r="C275" s="18">
        <v>2.3439000000000002E-2</v>
      </c>
      <c r="D275" s="18">
        <v>2.4702000000000002E-2</v>
      </c>
      <c r="E275" s="18">
        <v>2.2093000000000002E-2</v>
      </c>
      <c r="F275" s="18">
        <v>2.2998999999999999E-2</v>
      </c>
      <c r="G275" s="18">
        <v>2.4239E-2</v>
      </c>
      <c r="H275" s="18">
        <v>2.1668E-2</v>
      </c>
      <c r="I275" s="18">
        <v>2.2586999999999999E-2</v>
      </c>
      <c r="J275" s="18">
        <v>2.384E-2</v>
      </c>
      <c r="K275" s="18">
        <v>2.1246999999999999E-2</v>
      </c>
      <c r="L275" s="18">
        <v>2.2178E-2</v>
      </c>
      <c r="M275" s="18">
        <v>2.3444E-2</v>
      </c>
      <c r="N275" s="18">
        <v>2.0830000000000001E-2</v>
      </c>
      <c r="O275" s="18">
        <v>2.1773000000000001E-2</v>
      </c>
      <c r="P275" s="18">
        <v>2.3050999999999999E-2</v>
      </c>
      <c r="Q275" s="18">
        <v>2.0417000000000001E-2</v>
      </c>
      <c r="R275" s="18">
        <v>2.1371999999999999E-2</v>
      </c>
      <c r="S275" s="18">
        <v>2.2662000000000002E-2</v>
      </c>
    </row>
    <row r="276" spans="1:19" x14ac:dyDescent="0.2">
      <c r="A276" s="17">
        <v>46499</v>
      </c>
      <c r="B276" s="18">
        <v>2.2501E-2</v>
      </c>
      <c r="C276" s="18">
        <v>2.3425000000000001E-2</v>
      </c>
      <c r="D276" s="18">
        <v>2.4687000000000001E-2</v>
      </c>
      <c r="E276" s="18">
        <v>2.2079000000000001E-2</v>
      </c>
      <c r="F276" s="18">
        <v>2.2984999999999998E-2</v>
      </c>
      <c r="G276" s="18">
        <v>2.4223999999999999E-2</v>
      </c>
      <c r="H276" s="18">
        <v>2.1655000000000001E-2</v>
      </c>
      <c r="I276" s="18">
        <v>2.2574E-2</v>
      </c>
      <c r="J276" s="18">
        <v>2.3824999999999999E-2</v>
      </c>
      <c r="K276" s="18">
        <v>2.1235E-2</v>
      </c>
      <c r="L276" s="18">
        <v>2.2166000000000002E-2</v>
      </c>
      <c r="M276" s="18">
        <v>2.3429999999999999E-2</v>
      </c>
      <c r="N276" s="18">
        <v>2.0819000000000001E-2</v>
      </c>
      <c r="O276" s="18">
        <v>2.1760999999999999E-2</v>
      </c>
      <c r="P276" s="18">
        <v>2.3037999999999999E-2</v>
      </c>
      <c r="Q276" s="18">
        <v>2.0406000000000001E-2</v>
      </c>
      <c r="R276" s="18">
        <v>2.1360000000000001E-2</v>
      </c>
      <c r="S276" s="18">
        <v>2.265E-2</v>
      </c>
    </row>
    <row r="277" spans="1:19" x14ac:dyDescent="0.2">
      <c r="A277" s="17">
        <v>46500</v>
      </c>
      <c r="B277" s="18">
        <v>2.2488000000000001E-2</v>
      </c>
      <c r="C277" s="18">
        <v>2.3411000000000001E-2</v>
      </c>
      <c r="D277" s="18">
        <v>2.4671999999999999E-2</v>
      </c>
      <c r="E277" s="18">
        <v>2.2065999999999999E-2</v>
      </c>
      <c r="F277" s="18">
        <v>2.2970999999999998E-2</v>
      </c>
      <c r="G277" s="18">
        <v>2.4209000000000001E-2</v>
      </c>
      <c r="H277" s="18">
        <v>2.1642000000000002E-2</v>
      </c>
      <c r="I277" s="18">
        <v>2.256E-2</v>
      </c>
      <c r="J277" s="18">
        <v>2.3810999999999999E-2</v>
      </c>
      <c r="K277" s="18">
        <v>2.1222999999999999E-2</v>
      </c>
      <c r="L277" s="18">
        <v>2.2152999999999999E-2</v>
      </c>
      <c r="M277" s="18">
        <v>2.3417E-2</v>
      </c>
      <c r="N277" s="18">
        <v>2.0806999999999999E-2</v>
      </c>
      <c r="O277" s="18">
        <v>2.1749000000000001E-2</v>
      </c>
      <c r="P277" s="18">
        <v>2.3025E-2</v>
      </c>
      <c r="Q277" s="18">
        <v>2.0395E-2</v>
      </c>
      <c r="R277" s="18">
        <v>2.1349E-2</v>
      </c>
      <c r="S277" s="18">
        <v>2.2637999999999998E-2</v>
      </c>
    </row>
    <row r="278" spans="1:19" x14ac:dyDescent="0.2">
      <c r="A278" s="17">
        <v>46501</v>
      </c>
      <c r="B278" s="18">
        <v>2.2474000000000001E-2</v>
      </c>
      <c r="C278" s="18">
        <v>2.3396E-2</v>
      </c>
      <c r="D278" s="18">
        <v>2.4656999999999998E-2</v>
      </c>
      <c r="E278" s="18">
        <v>2.2051999999999999E-2</v>
      </c>
      <c r="F278" s="18">
        <v>2.2957000000000002E-2</v>
      </c>
      <c r="G278" s="18">
        <v>2.4195000000000001E-2</v>
      </c>
      <c r="H278" s="18">
        <v>2.1628999999999999E-2</v>
      </c>
      <c r="I278" s="18">
        <v>2.2547000000000001E-2</v>
      </c>
      <c r="J278" s="18">
        <v>2.3796999999999999E-2</v>
      </c>
      <c r="K278" s="18">
        <v>2.121E-2</v>
      </c>
      <c r="L278" s="18">
        <v>2.214E-2</v>
      </c>
      <c r="M278" s="18">
        <v>2.3403E-2</v>
      </c>
      <c r="N278" s="18">
        <v>2.0795000000000001E-2</v>
      </c>
      <c r="O278" s="18">
        <v>2.1736999999999999E-2</v>
      </c>
      <c r="P278" s="18">
        <v>2.3012000000000001E-2</v>
      </c>
      <c r="Q278" s="18">
        <v>2.0383999999999999E-2</v>
      </c>
      <c r="R278" s="18">
        <v>2.1336999999999998E-2</v>
      </c>
      <c r="S278" s="18">
        <v>2.2624999999999999E-2</v>
      </c>
    </row>
    <row r="279" spans="1:19" x14ac:dyDescent="0.2">
      <c r="A279" s="17">
        <v>46502</v>
      </c>
      <c r="B279" s="18">
        <v>2.2460000000000001E-2</v>
      </c>
      <c r="C279" s="18">
        <v>2.3382E-2</v>
      </c>
      <c r="D279" s="18">
        <v>2.4642000000000001E-2</v>
      </c>
      <c r="E279" s="18">
        <v>2.2039E-2</v>
      </c>
      <c r="F279" s="18">
        <v>2.2943000000000002E-2</v>
      </c>
      <c r="G279" s="18">
        <v>2.418E-2</v>
      </c>
      <c r="H279" s="18">
        <v>2.1617000000000001E-2</v>
      </c>
      <c r="I279" s="18">
        <v>2.2533000000000001E-2</v>
      </c>
      <c r="J279" s="18">
        <v>2.3782999999999999E-2</v>
      </c>
      <c r="K279" s="18">
        <v>2.1198000000000002E-2</v>
      </c>
      <c r="L279" s="18">
        <v>2.2127000000000001E-2</v>
      </c>
      <c r="M279" s="18">
        <v>2.3390000000000001E-2</v>
      </c>
      <c r="N279" s="18">
        <v>2.0782999999999999E-2</v>
      </c>
      <c r="O279" s="18">
        <v>2.1725000000000001E-2</v>
      </c>
      <c r="P279" s="18">
        <v>2.3E-2</v>
      </c>
      <c r="Q279" s="18">
        <v>2.0372999999999999E-2</v>
      </c>
      <c r="R279" s="18">
        <v>2.1326000000000001E-2</v>
      </c>
      <c r="S279" s="18">
        <v>2.2613000000000001E-2</v>
      </c>
    </row>
    <row r="280" spans="1:19" x14ac:dyDescent="0.2">
      <c r="A280" s="17">
        <v>46503</v>
      </c>
      <c r="B280" s="18">
        <v>2.2446000000000001E-2</v>
      </c>
      <c r="C280" s="18">
        <v>2.3368E-2</v>
      </c>
      <c r="D280" s="18">
        <v>2.4627E-2</v>
      </c>
      <c r="E280" s="18">
        <v>2.2024999999999999E-2</v>
      </c>
      <c r="F280" s="18">
        <v>2.2929000000000001E-2</v>
      </c>
      <c r="G280" s="18">
        <v>2.4164999999999999E-2</v>
      </c>
      <c r="H280" s="18">
        <v>2.1604000000000002E-2</v>
      </c>
      <c r="I280" s="18">
        <v>2.2519999999999998E-2</v>
      </c>
      <c r="J280" s="18">
        <v>2.3768999999999998E-2</v>
      </c>
      <c r="K280" s="18">
        <v>2.1186E-2</v>
      </c>
      <c r="L280" s="18">
        <v>2.2114000000000002E-2</v>
      </c>
      <c r="M280" s="18">
        <v>2.3376000000000001E-2</v>
      </c>
      <c r="N280" s="18">
        <v>2.0771999999999999E-2</v>
      </c>
      <c r="O280" s="18">
        <v>2.1711999999999999E-2</v>
      </c>
      <c r="P280" s="18">
        <v>2.2987E-2</v>
      </c>
      <c r="Q280" s="18">
        <v>2.0361000000000001E-2</v>
      </c>
      <c r="R280" s="18">
        <v>2.1314E-2</v>
      </c>
      <c r="S280" s="18">
        <v>2.2601E-2</v>
      </c>
    </row>
    <row r="281" spans="1:19" x14ac:dyDescent="0.2">
      <c r="A281" s="17">
        <v>46504</v>
      </c>
      <c r="B281" s="18">
        <v>2.2433000000000002E-2</v>
      </c>
      <c r="C281" s="18">
        <v>2.3352999999999999E-2</v>
      </c>
      <c r="D281" s="18">
        <v>2.4611999999999998E-2</v>
      </c>
      <c r="E281" s="18">
        <v>2.2012E-2</v>
      </c>
      <c r="F281" s="18">
        <v>2.2915000000000001E-2</v>
      </c>
      <c r="G281" s="18">
        <v>2.4150000000000001E-2</v>
      </c>
      <c r="H281" s="18">
        <v>2.1590999999999999E-2</v>
      </c>
      <c r="I281" s="18">
        <v>2.2506999999999999E-2</v>
      </c>
      <c r="J281" s="18">
        <v>2.3754999999999998E-2</v>
      </c>
      <c r="K281" s="18">
        <v>2.1173999999999998E-2</v>
      </c>
      <c r="L281" s="18">
        <v>2.2102E-2</v>
      </c>
      <c r="M281" s="18">
        <v>2.3362999999999998E-2</v>
      </c>
      <c r="N281" s="18">
        <v>2.0760000000000001E-2</v>
      </c>
      <c r="O281" s="18">
        <v>2.1700000000000001E-2</v>
      </c>
      <c r="P281" s="18">
        <v>2.2974000000000001E-2</v>
      </c>
      <c r="Q281" s="18">
        <v>2.035E-2</v>
      </c>
      <c r="R281" s="18">
        <v>2.1302000000000001E-2</v>
      </c>
      <c r="S281" s="18">
        <v>2.2588E-2</v>
      </c>
    </row>
    <row r="282" spans="1:19" x14ac:dyDescent="0.2">
      <c r="A282" s="17">
        <v>46505</v>
      </c>
      <c r="B282" s="18">
        <v>2.2419000000000001E-2</v>
      </c>
      <c r="C282" s="18">
        <v>2.3338999999999999E-2</v>
      </c>
      <c r="D282" s="18">
        <v>2.4597000000000001E-2</v>
      </c>
      <c r="E282" s="18">
        <v>2.1998E-2</v>
      </c>
      <c r="F282" s="18">
        <v>2.2901000000000001E-2</v>
      </c>
      <c r="G282" s="18">
        <v>2.4136000000000001E-2</v>
      </c>
      <c r="H282" s="18">
        <v>2.1578E-2</v>
      </c>
      <c r="I282" s="18">
        <v>2.2492999999999999E-2</v>
      </c>
      <c r="J282" s="18">
        <v>2.3741000000000002E-2</v>
      </c>
      <c r="K282" s="18">
        <v>2.1160999999999999E-2</v>
      </c>
      <c r="L282" s="18">
        <v>2.2089000000000001E-2</v>
      </c>
      <c r="M282" s="18">
        <v>2.3349000000000002E-2</v>
      </c>
      <c r="N282" s="18">
        <v>2.0747999999999999E-2</v>
      </c>
      <c r="O282" s="18">
        <v>2.1687999999999999E-2</v>
      </c>
      <c r="P282" s="18">
        <v>2.2960999999999999E-2</v>
      </c>
      <c r="Q282" s="18">
        <v>2.0338999999999999E-2</v>
      </c>
      <c r="R282" s="18">
        <v>2.1291000000000001E-2</v>
      </c>
      <c r="S282" s="18">
        <v>2.2575999999999999E-2</v>
      </c>
    </row>
    <row r="283" spans="1:19" x14ac:dyDescent="0.2">
      <c r="A283" s="17">
        <v>46506</v>
      </c>
      <c r="B283" s="18">
        <v>2.2405000000000001E-2</v>
      </c>
      <c r="C283" s="18">
        <v>2.3324999999999999E-2</v>
      </c>
      <c r="D283" s="18">
        <v>2.4582E-2</v>
      </c>
      <c r="E283" s="18">
        <v>2.1985000000000001E-2</v>
      </c>
      <c r="F283" s="18">
        <v>2.2887000000000001E-2</v>
      </c>
      <c r="G283" s="18">
        <v>2.4121E-2</v>
      </c>
      <c r="H283" s="18">
        <v>2.1565000000000001E-2</v>
      </c>
      <c r="I283" s="18">
        <v>2.248E-2</v>
      </c>
      <c r="J283" s="18">
        <v>2.3727000000000002E-2</v>
      </c>
      <c r="K283" s="18">
        <v>2.1149000000000001E-2</v>
      </c>
      <c r="L283" s="18">
        <v>2.2075999999999998E-2</v>
      </c>
      <c r="M283" s="18">
        <v>2.3335999999999999E-2</v>
      </c>
      <c r="N283" s="18">
        <v>2.0736999999999998E-2</v>
      </c>
      <c r="O283" s="18">
        <v>2.1676000000000001E-2</v>
      </c>
      <c r="P283" s="18">
        <v>2.2948E-2</v>
      </c>
      <c r="Q283" s="18">
        <v>2.0327999999999999E-2</v>
      </c>
      <c r="R283" s="18">
        <v>2.1278999999999999E-2</v>
      </c>
      <c r="S283" s="18">
        <v>2.2564000000000001E-2</v>
      </c>
    </row>
    <row r="284" spans="1:19" x14ac:dyDescent="0.2">
      <c r="A284" s="17">
        <v>46507</v>
      </c>
      <c r="B284" s="18">
        <v>2.2391999999999999E-2</v>
      </c>
      <c r="C284" s="18">
        <v>2.3310999999999998E-2</v>
      </c>
      <c r="D284" s="18">
        <v>2.4566999999999999E-2</v>
      </c>
      <c r="E284" s="18">
        <v>2.1971000000000001E-2</v>
      </c>
      <c r="F284" s="18">
        <v>2.2873000000000001E-2</v>
      </c>
      <c r="G284" s="18">
        <v>2.4105999999999999E-2</v>
      </c>
      <c r="H284" s="18">
        <v>2.1552000000000002E-2</v>
      </c>
      <c r="I284" s="18">
        <v>2.2467000000000001E-2</v>
      </c>
      <c r="J284" s="18">
        <v>2.3712E-2</v>
      </c>
      <c r="K284" s="18">
        <v>2.1137E-2</v>
      </c>
      <c r="L284" s="18">
        <v>2.2062999999999999E-2</v>
      </c>
      <c r="M284" s="18">
        <v>2.3321999999999999E-2</v>
      </c>
      <c r="N284" s="18">
        <v>2.0725E-2</v>
      </c>
      <c r="O284" s="18">
        <v>2.1663999999999999E-2</v>
      </c>
      <c r="P284" s="18">
        <v>2.2935000000000001E-2</v>
      </c>
      <c r="Q284" s="18">
        <v>2.0317000000000002E-2</v>
      </c>
      <c r="R284" s="18">
        <v>2.1267000000000001E-2</v>
      </c>
      <c r="S284" s="18">
        <v>2.2551000000000002E-2</v>
      </c>
    </row>
    <row r="285" spans="1:19" x14ac:dyDescent="0.2">
      <c r="A285" s="17">
        <v>46508</v>
      </c>
      <c r="B285" s="18">
        <v>2.2377999999999999E-2</v>
      </c>
      <c r="C285" s="18">
        <v>2.3296000000000001E-2</v>
      </c>
      <c r="D285" s="18">
        <v>2.4552000000000001E-2</v>
      </c>
      <c r="E285" s="18">
        <v>2.1957999999999998E-2</v>
      </c>
      <c r="F285" s="18">
        <v>2.2859000000000001E-2</v>
      </c>
      <c r="G285" s="18">
        <v>2.4091000000000001E-2</v>
      </c>
      <c r="H285" s="18">
        <v>2.154E-2</v>
      </c>
      <c r="I285" s="18">
        <v>2.2453000000000001E-2</v>
      </c>
      <c r="J285" s="18">
        <v>2.3698E-2</v>
      </c>
      <c r="K285" s="18">
        <v>2.1125000000000001E-2</v>
      </c>
      <c r="L285" s="18">
        <v>2.2051000000000001E-2</v>
      </c>
      <c r="M285" s="18">
        <v>2.3309E-2</v>
      </c>
      <c r="N285" s="18">
        <v>2.0712999999999999E-2</v>
      </c>
      <c r="O285" s="18">
        <v>2.1651E-2</v>
      </c>
      <c r="P285" s="18">
        <v>2.2922000000000001E-2</v>
      </c>
      <c r="Q285" s="18">
        <v>2.0306000000000001E-2</v>
      </c>
      <c r="R285" s="18">
        <v>2.1256000000000001E-2</v>
      </c>
      <c r="S285" s="18">
        <v>2.2539E-2</v>
      </c>
    </row>
    <row r="286" spans="1:19" x14ac:dyDescent="0.2">
      <c r="A286" s="17">
        <v>46509</v>
      </c>
      <c r="B286" s="18">
        <v>2.2792E-2</v>
      </c>
      <c r="C286" s="18">
        <v>2.3727000000000002E-2</v>
      </c>
      <c r="D286" s="18">
        <v>2.5006E-2</v>
      </c>
      <c r="E286" s="18">
        <v>2.2363999999999998E-2</v>
      </c>
      <c r="F286" s="18">
        <v>2.3282000000000001E-2</v>
      </c>
      <c r="G286" s="18">
        <v>2.4537E-2</v>
      </c>
      <c r="H286" s="18">
        <v>2.1926999999999999E-2</v>
      </c>
      <c r="I286" s="18">
        <v>2.2856999999999999E-2</v>
      </c>
      <c r="J286" s="18">
        <v>2.4125000000000001E-2</v>
      </c>
      <c r="K286" s="18">
        <v>2.1493999999999999E-2</v>
      </c>
      <c r="L286" s="18">
        <v>2.2436000000000001E-2</v>
      </c>
      <c r="M286" s="18">
        <v>2.3716000000000001E-2</v>
      </c>
      <c r="N286" s="18">
        <v>2.1066000000000001E-2</v>
      </c>
      <c r="O286" s="18">
        <v>2.2020000000000001E-2</v>
      </c>
      <c r="P286" s="18">
        <v>2.3311999999999999E-2</v>
      </c>
      <c r="Q286" s="18">
        <v>2.0641E-2</v>
      </c>
      <c r="R286" s="18">
        <v>2.1607000000000001E-2</v>
      </c>
      <c r="S286" s="18">
        <v>2.2911000000000001E-2</v>
      </c>
    </row>
    <row r="287" spans="1:19" x14ac:dyDescent="0.2">
      <c r="A287" s="17">
        <v>46510</v>
      </c>
      <c r="B287" s="18">
        <v>2.2778E-2</v>
      </c>
      <c r="C287" s="18">
        <v>2.3713000000000001E-2</v>
      </c>
      <c r="D287" s="18">
        <v>2.4990999999999999E-2</v>
      </c>
      <c r="E287" s="18">
        <v>2.2350999999999999E-2</v>
      </c>
      <c r="F287" s="18">
        <v>2.3268E-2</v>
      </c>
      <c r="G287" s="18">
        <v>2.4521999999999999E-2</v>
      </c>
      <c r="H287" s="18">
        <v>2.1913999999999999E-2</v>
      </c>
      <c r="I287" s="18">
        <v>2.2844E-2</v>
      </c>
      <c r="J287" s="18">
        <v>2.4111E-2</v>
      </c>
      <c r="K287" s="18">
        <v>2.1482000000000001E-2</v>
      </c>
      <c r="L287" s="18">
        <v>2.2422999999999998E-2</v>
      </c>
      <c r="M287" s="18">
        <v>2.3702999999999998E-2</v>
      </c>
      <c r="N287" s="18">
        <v>2.1054E-2</v>
      </c>
      <c r="O287" s="18">
        <v>2.2006999999999999E-2</v>
      </c>
      <c r="P287" s="18">
        <v>2.3299E-2</v>
      </c>
      <c r="Q287" s="18">
        <v>2.0629999999999999E-2</v>
      </c>
      <c r="R287" s="18">
        <v>2.1595E-2</v>
      </c>
      <c r="S287" s="18">
        <v>2.2898000000000002E-2</v>
      </c>
    </row>
    <row r="288" spans="1:19" x14ac:dyDescent="0.2">
      <c r="A288" s="17">
        <v>46511</v>
      </c>
      <c r="B288" s="18">
        <v>2.2764E-2</v>
      </c>
      <c r="C288" s="18">
        <v>2.3698E-2</v>
      </c>
      <c r="D288" s="18">
        <v>2.4976000000000002E-2</v>
      </c>
      <c r="E288" s="18">
        <v>2.2336999999999999E-2</v>
      </c>
      <c r="F288" s="18">
        <v>2.3254E-2</v>
      </c>
      <c r="G288" s="18">
        <v>2.4507000000000001E-2</v>
      </c>
      <c r="H288" s="18">
        <v>2.1901E-2</v>
      </c>
      <c r="I288" s="18">
        <v>2.283E-2</v>
      </c>
      <c r="J288" s="18">
        <v>2.4095999999999999E-2</v>
      </c>
      <c r="K288" s="18">
        <v>2.147E-2</v>
      </c>
      <c r="L288" s="18">
        <v>2.2411E-2</v>
      </c>
      <c r="M288" s="18">
        <v>2.3689000000000002E-2</v>
      </c>
      <c r="N288" s="18">
        <v>2.1042000000000002E-2</v>
      </c>
      <c r="O288" s="18">
        <v>2.1995000000000001E-2</v>
      </c>
      <c r="P288" s="18">
        <v>2.3286000000000001E-2</v>
      </c>
      <c r="Q288" s="18">
        <v>2.0618999999999998E-2</v>
      </c>
      <c r="R288" s="18">
        <v>2.1583000000000001E-2</v>
      </c>
      <c r="S288" s="18">
        <v>2.2886E-2</v>
      </c>
    </row>
    <row r="289" spans="1:19" x14ac:dyDescent="0.2">
      <c r="A289" s="17">
        <v>46512</v>
      </c>
      <c r="B289" s="18">
        <v>2.2749999999999999E-2</v>
      </c>
      <c r="C289" s="18">
        <v>2.3684E-2</v>
      </c>
      <c r="D289" s="18">
        <v>2.496E-2</v>
      </c>
      <c r="E289" s="18">
        <v>2.2322999999999999E-2</v>
      </c>
      <c r="F289" s="18">
        <v>2.324E-2</v>
      </c>
      <c r="G289" s="18">
        <v>2.4492E-2</v>
      </c>
      <c r="H289" s="18">
        <v>2.1888000000000001E-2</v>
      </c>
      <c r="I289" s="18">
        <v>2.2817E-2</v>
      </c>
      <c r="J289" s="18">
        <v>2.4081999999999999E-2</v>
      </c>
      <c r="K289" s="18">
        <v>2.1457E-2</v>
      </c>
      <c r="L289" s="18">
        <v>2.2398000000000001E-2</v>
      </c>
      <c r="M289" s="18">
        <v>2.3675000000000002E-2</v>
      </c>
      <c r="N289" s="18">
        <v>2.103E-2</v>
      </c>
      <c r="O289" s="18">
        <v>2.1982000000000002E-2</v>
      </c>
      <c r="P289" s="18">
        <v>2.3272999999999999E-2</v>
      </c>
      <c r="Q289" s="18">
        <v>2.0607E-2</v>
      </c>
      <c r="R289" s="18">
        <v>2.1571E-2</v>
      </c>
      <c r="S289" s="18">
        <v>2.2873000000000001E-2</v>
      </c>
    </row>
    <row r="290" spans="1:19" x14ac:dyDescent="0.2">
      <c r="A290" s="17">
        <v>46513</v>
      </c>
      <c r="B290" s="18">
        <v>2.2735999999999999E-2</v>
      </c>
      <c r="C290" s="18">
        <v>2.3668999999999999E-2</v>
      </c>
      <c r="D290" s="18">
        <v>2.4944999999999998E-2</v>
      </c>
      <c r="E290" s="18">
        <v>2.231E-2</v>
      </c>
      <c r="F290" s="18">
        <v>2.3224999999999999E-2</v>
      </c>
      <c r="G290" s="18">
        <v>2.4476999999999999E-2</v>
      </c>
      <c r="H290" s="18">
        <v>2.1874999999999999E-2</v>
      </c>
      <c r="I290" s="18">
        <v>2.2803E-2</v>
      </c>
      <c r="J290" s="18">
        <v>2.4067999999999999E-2</v>
      </c>
      <c r="K290" s="18">
        <v>2.1444999999999999E-2</v>
      </c>
      <c r="L290" s="18">
        <v>2.2384999999999999E-2</v>
      </c>
      <c r="M290" s="18">
        <v>2.3661999999999999E-2</v>
      </c>
      <c r="N290" s="18">
        <v>2.1017999999999998E-2</v>
      </c>
      <c r="O290" s="18">
        <v>2.197E-2</v>
      </c>
      <c r="P290" s="18">
        <v>2.3258999999999998E-2</v>
      </c>
      <c r="Q290" s="18">
        <v>2.0596E-2</v>
      </c>
      <c r="R290" s="18">
        <v>2.1559999999999999E-2</v>
      </c>
      <c r="S290" s="18">
        <v>2.2860999999999999E-2</v>
      </c>
    </row>
    <row r="291" spans="1:19" x14ac:dyDescent="0.2">
      <c r="A291" s="17">
        <v>46514</v>
      </c>
      <c r="B291" s="18">
        <v>2.2721999999999999E-2</v>
      </c>
      <c r="C291" s="18">
        <v>2.3654999999999999E-2</v>
      </c>
      <c r="D291" s="18">
        <v>2.4930000000000001E-2</v>
      </c>
      <c r="E291" s="18">
        <v>2.2296E-2</v>
      </c>
      <c r="F291" s="18">
        <v>2.3210999999999999E-2</v>
      </c>
      <c r="G291" s="18">
        <v>2.4462000000000001E-2</v>
      </c>
      <c r="H291" s="18">
        <v>2.1861999999999999E-2</v>
      </c>
      <c r="I291" s="18">
        <v>2.2789E-2</v>
      </c>
      <c r="J291" s="18">
        <v>2.4053000000000001E-2</v>
      </c>
      <c r="K291" s="18">
        <v>2.1432E-2</v>
      </c>
      <c r="L291" s="18">
        <v>2.2372E-2</v>
      </c>
      <c r="M291" s="18">
        <v>2.3647999999999999E-2</v>
      </c>
      <c r="N291" s="18">
        <v>2.1007000000000001E-2</v>
      </c>
      <c r="O291" s="18">
        <v>2.1957999999999998E-2</v>
      </c>
      <c r="P291" s="18">
        <v>2.3245999999999999E-2</v>
      </c>
      <c r="Q291" s="18">
        <v>2.0584999999999999E-2</v>
      </c>
      <c r="R291" s="18">
        <v>2.1548000000000001E-2</v>
      </c>
      <c r="S291" s="18">
        <v>2.2848E-2</v>
      </c>
    </row>
    <row r="292" spans="1:19" x14ac:dyDescent="0.2">
      <c r="A292" s="17">
        <v>46515</v>
      </c>
      <c r="B292" s="18">
        <v>2.2709E-2</v>
      </c>
      <c r="C292" s="18">
        <v>2.3640999999999999E-2</v>
      </c>
      <c r="D292" s="18">
        <v>2.4915E-2</v>
      </c>
      <c r="E292" s="18">
        <v>2.2282E-2</v>
      </c>
      <c r="F292" s="18">
        <v>2.3196999999999999E-2</v>
      </c>
      <c r="G292" s="18">
        <v>2.4447E-2</v>
      </c>
      <c r="H292" s="18">
        <v>2.1849E-2</v>
      </c>
      <c r="I292" s="18">
        <v>2.2776000000000001E-2</v>
      </c>
      <c r="J292" s="18">
        <v>2.4039000000000001E-2</v>
      </c>
      <c r="K292" s="18">
        <v>2.1420000000000002E-2</v>
      </c>
      <c r="L292" s="18">
        <v>2.2359E-2</v>
      </c>
      <c r="M292" s="18">
        <v>2.3633999999999999E-2</v>
      </c>
      <c r="N292" s="18">
        <v>2.0995E-2</v>
      </c>
      <c r="O292" s="18">
        <v>2.1944999999999999E-2</v>
      </c>
      <c r="P292" s="18">
        <v>2.3233E-2</v>
      </c>
      <c r="Q292" s="18">
        <v>2.0573999999999999E-2</v>
      </c>
      <c r="R292" s="18">
        <v>2.1536E-2</v>
      </c>
      <c r="S292" s="18">
        <v>2.2835999999999999E-2</v>
      </c>
    </row>
    <row r="293" spans="1:19" x14ac:dyDescent="0.2">
      <c r="A293" s="17">
        <v>46516</v>
      </c>
      <c r="B293" s="18">
        <v>2.2695E-2</v>
      </c>
      <c r="C293" s="18">
        <v>2.3626000000000001E-2</v>
      </c>
      <c r="D293" s="18">
        <v>2.4899000000000001E-2</v>
      </c>
      <c r="E293" s="18">
        <v>2.2269000000000001E-2</v>
      </c>
      <c r="F293" s="18">
        <v>2.3182999999999999E-2</v>
      </c>
      <c r="G293" s="18">
        <v>2.4431999999999999E-2</v>
      </c>
      <c r="H293" s="18">
        <v>2.1836000000000001E-2</v>
      </c>
      <c r="I293" s="18">
        <v>2.2762000000000001E-2</v>
      </c>
      <c r="J293" s="18">
        <v>2.4025000000000001E-2</v>
      </c>
      <c r="K293" s="18">
        <v>2.1408E-2</v>
      </c>
      <c r="L293" s="18">
        <v>2.2346000000000001E-2</v>
      </c>
      <c r="M293" s="18">
        <v>2.3621E-2</v>
      </c>
      <c r="N293" s="18">
        <v>2.0983000000000002E-2</v>
      </c>
      <c r="O293" s="18">
        <v>2.1933000000000001E-2</v>
      </c>
      <c r="P293" s="18">
        <v>2.3220000000000001E-2</v>
      </c>
      <c r="Q293" s="18">
        <v>2.0562E-2</v>
      </c>
      <c r="R293" s="18">
        <v>2.1524000000000001E-2</v>
      </c>
      <c r="S293" s="18">
        <v>2.2824000000000001E-2</v>
      </c>
    </row>
    <row r="294" spans="1:19" x14ac:dyDescent="0.2">
      <c r="A294" s="17">
        <v>46517</v>
      </c>
      <c r="B294" s="18">
        <v>2.2681E-2</v>
      </c>
      <c r="C294" s="18">
        <v>2.3612000000000001E-2</v>
      </c>
      <c r="D294" s="18">
        <v>2.4884E-2</v>
      </c>
      <c r="E294" s="18">
        <v>2.2255E-2</v>
      </c>
      <c r="F294" s="18">
        <v>2.3168999999999999E-2</v>
      </c>
      <c r="G294" s="18">
        <v>2.4417000000000001E-2</v>
      </c>
      <c r="H294" s="18">
        <v>2.1822999999999999E-2</v>
      </c>
      <c r="I294" s="18">
        <v>2.2748999999999998E-2</v>
      </c>
      <c r="J294" s="18">
        <v>2.401E-2</v>
      </c>
      <c r="K294" s="18">
        <v>2.1395000000000001E-2</v>
      </c>
      <c r="L294" s="18">
        <v>2.2332999999999999E-2</v>
      </c>
      <c r="M294" s="18">
        <v>2.3607E-2</v>
      </c>
      <c r="N294" s="18">
        <v>2.0971E-2</v>
      </c>
      <c r="O294" s="18">
        <v>2.1921E-2</v>
      </c>
      <c r="P294" s="18">
        <v>2.3206999999999998E-2</v>
      </c>
      <c r="Q294" s="18">
        <v>2.0551E-2</v>
      </c>
      <c r="R294" s="18">
        <v>2.1513000000000001E-2</v>
      </c>
      <c r="S294" s="18">
        <v>2.2811000000000001E-2</v>
      </c>
    </row>
    <row r="295" spans="1:19" x14ac:dyDescent="0.2">
      <c r="A295" s="17">
        <v>46518</v>
      </c>
      <c r="B295" s="18">
        <v>2.2667E-2</v>
      </c>
      <c r="C295" s="18">
        <v>2.3597E-2</v>
      </c>
      <c r="D295" s="18">
        <v>2.4868999999999999E-2</v>
      </c>
      <c r="E295" s="18">
        <v>2.2242000000000001E-2</v>
      </c>
      <c r="F295" s="18">
        <v>2.3154000000000001E-2</v>
      </c>
      <c r="G295" s="18">
        <v>2.4402E-2</v>
      </c>
      <c r="H295" s="18">
        <v>2.181E-2</v>
      </c>
      <c r="I295" s="18">
        <v>2.2734999999999998E-2</v>
      </c>
      <c r="J295" s="18">
        <v>2.3996E-2</v>
      </c>
      <c r="K295" s="18">
        <v>2.1382999999999999E-2</v>
      </c>
      <c r="L295" s="18">
        <v>2.232E-2</v>
      </c>
      <c r="M295" s="18">
        <v>2.3592999999999999E-2</v>
      </c>
      <c r="N295" s="18">
        <v>2.0958999999999998E-2</v>
      </c>
      <c r="O295" s="18">
        <v>2.1908E-2</v>
      </c>
      <c r="P295" s="18">
        <v>2.3193999999999999E-2</v>
      </c>
      <c r="Q295" s="18">
        <v>2.0539999999999999E-2</v>
      </c>
      <c r="R295" s="18">
        <v>2.1500999999999999E-2</v>
      </c>
      <c r="S295" s="18">
        <v>2.2799E-2</v>
      </c>
    </row>
    <row r="296" spans="1:19" x14ac:dyDescent="0.2">
      <c r="A296" s="17">
        <v>46519</v>
      </c>
      <c r="B296" s="18">
        <v>2.2653E-2</v>
      </c>
      <c r="C296" s="18">
        <v>2.3583E-2</v>
      </c>
      <c r="D296" s="18">
        <v>2.4854000000000001E-2</v>
      </c>
      <c r="E296" s="18">
        <v>2.2228000000000001E-2</v>
      </c>
      <c r="F296" s="18">
        <v>2.3140000000000001E-2</v>
      </c>
      <c r="G296" s="18">
        <v>2.4388E-2</v>
      </c>
      <c r="H296" s="18">
        <v>2.1797E-2</v>
      </c>
      <c r="I296" s="18">
        <v>2.2721999999999999E-2</v>
      </c>
      <c r="J296" s="18">
        <v>2.3982E-2</v>
      </c>
      <c r="K296" s="18">
        <v>2.137E-2</v>
      </c>
      <c r="L296" s="18">
        <v>2.2307E-2</v>
      </c>
      <c r="M296" s="18">
        <v>2.358E-2</v>
      </c>
      <c r="N296" s="18">
        <v>2.0948000000000001E-2</v>
      </c>
      <c r="O296" s="18">
        <v>2.1895999999999999E-2</v>
      </c>
      <c r="P296" s="18">
        <v>2.3181E-2</v>
      </c>
      <c r="Q296" s="18">
        <v>2.0528999999999999E-2</v>
      </c>
      <c r="R296" s="18">
        <v>2.1489000000000001E-2</v>
      </c>
      <c r="S296" s="18">
        <v>2.2786000000000001E-2</v>
      </c>
    </row>
    <row r="297" spans="1:19" x14ac:dyDescent="0.2">
      <c r="A297" s="17">
        <v>46520</v>
      </c>
      <c r="B297" s="18">
        <v>2.2638999999999999E-2</v>
      </c>
      <c r="C297" s="18">
        <v>2.3567999999999999E-2</v>
      </c>
      <c r="D297" s="18">
        <v>2.4839E-2</v>
      </c>
      <c r="E297" s="18">
        <v>2.2214000000000001E-2</v>
      </c>
      <c r="F297" s="18">
        <v>2.3126000000000001E-2</v>
      </c>
      <c r="G297" s="18">
        <v>2.4372999999999999E-2</v>
      </c>
      <c r="H297" s="18">
        <v>2.1784000000000001E-2</v>
      </c>
      <c r="I297" s="18">
        <v>2.2707999999999999E-2</v>
      </c>
      <c r="J297" s="18">
        <v>2.3968E-2</v>
      </c>
      <c r="K297" s="18">
        <v>2.1357999999999999E-2</v>
      </c>
      <c r="L297" s="18">
        <v>2.2294000000000001E-2</v>
      </c>
      <c r="M297" s="18">
        <v>2.3566E-2</v>
      </c>
      <c r="N297" s="18">
        <v>2.0936E-2</v>
      </c>
      <c r="O297" s="18">
        <v>2.1884000000000001E-2</v>
      </c>
      <c r="P297" s="18">
        <v>2.3168000000000001E-2</v>
      </c>
      <c r="Q297" s="18">
        <v>2.0518000000000002E-2</v>
      </c>
      <c r="R297" s="18">
        <v>2.1477E-2</v>
      </c>
      <c r="S297" s="18">
        <v>2.2773999999999999E-2</v>
      </c>
    </row>
    <row r="298" spans="1:19" x14ac:dyDescent="0.2">
      <c r="A298" s="17">
        <v>46521</v>
      </c>
      <c r="B298" s="18">
        <v>2.2624999999999999E-2</v>
      </c>
      <c r="C298" s="18">
        <v>2.3553999999999999E-2</v>
      </c>
      <c r="D298" s="18">
        <v>2.4823999999999999E-2</v>
      </c>
      <c r="E298" s="18">
        <v>2.2200999999999999E-2</v>
      </c>
      <c r="F298" s="18">
        <v>2.3112000000000001E-2</v>
      </c>
      <c r="G298" s="18">
        <v>2.4358000000000001E-2</v>
      </c>
      <c r="H298" s="18">
        <v>2.1770999999999999E-2</v>
      </c>
      <c r="I298" s="18">
        <v>2.2695E-2</v>
      </c>
      <c r="J298" s="18">
        <v>2.3952999999999999E-2</v>
      </c>
      <c r="K298" s="18">
        <v>2.1346E-2</v>
      </c>
      <c r="L298" s="18">
        <v>2.2280999999999999E-2</v>
      </c>
      <c r="M298" s="18">
        <v>2.3552E-2</v>
      </c>
      <c r="N298" s="18">
        <v>2.0924000000000002E-2</v>
      </c>
      <c r="O298" s="18">
        <v>2.1871999999999999E-2</v>
      </c>
      <c r="P298" s="18">
        <v>2.3154999999999999E-2</v>
      </c>
      <c r="Q298" s="18">
        <v>2.0506E-2</v>
      </c>
      <c r="R298" s="18">
        <v>2.1465999999999999E-2</v>
      </c>
      <c r="S298" s="18">
        <v>2.2761E-2</v>
      </c>
    </row>
    <row r="299" spans="1:19" x14ac:dyDescent="0.2">
      <c r="A299" s="17">
        <v>46522</v>
      </c>
      <c r="B299" s="18">
        <v>2.2612E-2</v>
      </c>
      <c r="C299" s="18">
        <v>2.3539999999999998E-2</v>
      </c>
      <c r="D299" s="18">
        <v>2.4808E-2</v>
      </c>
      <c r="E299" s="18">
        <v>2.2186999999999998E-2</v>
      </c>
      <c r="F299" s="18">
        <v>2.3098E-2</v>
      </c>
      <c r="G299" s="18">
        <v>2.4343E-2</v>
      </c>
      <c r="H299" s="18">
        <v>2.1758E-2</v>
      </c>
      <c r="I299" s="18">
        <v>2.2681E-2</v>
      </c>
      <c r="J299" s="18">
        <v>2.3938999999999998E-2</v>
      </c>
      <c r="K299" s="18">
        <v>2.1333000000000001E-2</v>
      </c>
      <c r="L299" s="18">
        <v>2.2268E-2</v>
      </c>
      <c r="M299" s="18">
        <v>2.3539000000000001E-2</v>
      </c>
      <c r="N299" s="18">
        <v>2.0912E-2</v>
      </c>
      <c r="O299" s="18">
        <v>2.1859E-2</v>
      </c>
      <c r="P299" s="18">
        <v>2.3141999999999999E-2</v>
      </c>
      <c r="Q299" s="18">
        <v>2.0494999999999999E-2</v>
      </c>
      <c r="R299" s="18">
        <v>2.1454000000000001E-2</v>
      </c>
      <c r="S299" s="18">
        <v>2.2748999999999998E-2</v>
      </c>
    </row>
    <row r="300" spans="1:19" x14ac:dyDescent="0.2">
      <c r="A300" s="17">
        <v>46523</v>
      </c>
      <c r="B300" s="18">
        <v>2.2598E-2</v>
      </c>
      <c r="C300" s="18">
        <v>2.3525000000000001E-2</v>
      </c>
      <c r="D300" s="18">
        <v>2.4792999999999999E-2</v>
      </c>
      <c r="E300" s="18">
        <v>2.2173999999999999E-2</v>
      </c>
      <c r="F300" s="18">
        <v>2.3084E-2</v>
      </c>
      <c r="G300" s="18">
        <v>2.4327999999999999E-2</v>
      </c>
      <c r="H300" s="18">
        <v>2.1745E-2</v>
      </c>
      <c r="I300" s="18">
        <v>2.2668000000000001E-2</v>
      </c>
      <c r="J300" s="18">
        <v>2.3924999999999998E-2</v>
      </c>
      <c r="K300" s="18">
        <v>2.1321E-2</v>
      </c>
      <c r="L300" s="18">
        <v>2.2256000000000001E-2</v>
      </c>
      <c r="M300" s="18">
        <v>2.3525000000000001E-2</v>
      </c>
      <c r="N300" s="18">
        <v>2.0900999999999999E-2</v>
      </c>
      <c r="O300" s="18">
        <v>2.1846999999999998E-2</v>
      </c>
      <c r="P300" s="18">
        <v>2.3129E-2</v>
      </c>
      <c r="Q300" s="18">
        <v>2.0483999999999999E-2</v>
      </c>
      <c r="R300" s="18">
        <v>2.1441999999999999E-2</v>
      </c>
      <c r="S300" s="18">
        <v>2.2737E-2</v>
      </c>
    </row>
    <row r="301" spans="1:19" x14ac:dyDescent="0.2">
      <c r="A301" s="17">
        <v>46524</v>
      </c>
      <c r="B301" s="18">
        <v>2.2584E-2</v>
      </c>
      <c r="C301" s="18">
        <v>2.3511000000000001E-2</v>
      </c>
      <c r="D301" s="18">
        <v>2.4778000000000001E-2</v>
      </c>
      <c r="E301" s="18">
        <v>2.2159999999999999E-2</v>
      </c>
      <c r="F301" s="18">
        <v>2.307E-2</v>
      </c>
      <c r="G301" s="18">
        <v>2.4313000000000001E-2</v>
      </c>
      <c r="H301" s="18">
        <v>2.1732999999999999E-2</v>
      </c>
      <c r="I301" s="18">
        <v>2.2654000000000001E-2</v>
      </c>
      <c r="J301" s="18">
        <v>2.3911000000000002E-2</v>
      </c>
      <c r="K301" s="18">
        <v>2.1309000000000002E-2</v>
      </c>
      <c r="L301" s="18">
        <v>2.2242999999999999E-2</v>
      </c>
      <c r="M301" s="18">
        <v>2.3512000000000002E-2</v>
      </c>
      <c r="N301" s="18">
        <v>2.0889000000000001E-2</v>
      </c>
      <c r="O301" s="18">
        <v>2.1835E-2</v>
      </c>
      <c r="P301" s="18">
        <v>2.3116000000000001E-2</v>
      </c>
      <c r="Q301" s="18">
        <v>2.0473000000000002E-2</v>
      </c>
      <c r="R301" s="18">
        <v>2.1430999999999999E-2</v>
      </c>
      <c r="S301" s="18">
        <v>2.2724000000000001E-2</v>
      </c>
    </row>
    <row r="302" spans="1:19" x14ac:dyDescent="0.2">
      <c r="A302" s="17">
        <v>46525</v>
      </c>
      <c r="B302" s="18">
        <v>2.257E-2</v>
      </c>
      <c r="C302" s="18">
        <v>2.3497000000000001E-2</v>
      </c>
      <c r="D302" s="18">
        <v>2.4763E-2</v>
      </c>
      <c r="E302" s="18">
        <v>2.2147E-2</v>
      </c>
      <c r="F302" s="18">
        <v>2.3056E-2</v>
      </c>
      <c r="G302" s="18">
        <v>2.4298E-2</v>
      </c>
      <c r="H302" s="18">
        <v>2.172E-2</v>
      </c>
      <c r="I302" s="18">
        <v>2.2641000000000001E-2</v>
      </c>
      <c r="J302" s="18">
        <v>2.3896000000000001E-2</v>
      </c>
      <c r="K302" s="18">
        <v>2.1295999999999999E-2</v>
      </c>
      <c r="L302" s="18">
        <v>2.223E-2</v>
      </c>
      <c r="M302" s="18">
        <v>2.3498000000000002E-2</v>
      </c>
      <c r="N302" s="18">
        <v>2.0877E-2</v>
      </c>
      <c r="O302" s="18">
        <v>2.1822000000000001E-2</v>
      </c>
      <c r="P302" s="18">
        <v>2.3102999999999999E-2</v>
      </c>
      <c r="Q302" s="18">
        <v>2.0462000000000001E-2</v>
      </c>
      <c r="R302" s="18">
        <v>2.1419000000000001E-2</v>
      </c>
      <c r="S302" s="18">
        <v>2.2712E-2</v>
      </c>
    </row>
    <row r="303" spans="1:19" x14ac:dyDescent="0.2">
      <c r="A303" s="17">
        <v>46526</v>
      </c>
      <c r="B303" s="18">
        <v>2.2556E-2</v>
      </c>
      <c r="C303" s="18">
        <v>2.3481999999999999E-2</v>
      </c>
      <c r="D303" s="18">
        <v>2.4747999999999999E-2</v>
      </c>
      <c r="E303" s="18">
        <v>2.2133E-2</v>
      </c>
      <c r="F303" s="18">
        <v>2.3042E-2</v>
      </c>
      <c r="G303" s="18">
        <v>2.4282999999999999E-2</v>
      </c>
      <c r="H303" s="18">
        <v>2.1707000000000001E-2</v>
      </c>
      <c r="I303" s="18">
        <v>2.2627000000000001E-2</v>
      </c>
      <c r="J303" s="18">
        <v>2.3882E-2</v>
      </c>
      <c r="K303" s="18">
        <v>2.1284000000000001E-2</v>
      </c>
      <c r="L303" s="18">
        <v>2.2217000000000001E-2</v>
      </c>
      <c r="M303" s="18">
        <v>2.3484000000000001E-2</v>
      </c>
      <c r="N303" s="18">
        <v>2.0865000000000002E-2</v>
      </c>
      <c r="O303" s="18">
        <v>2.181E-2</v>
      </c>
      <c r="P303" s="18">
        <v>2.3089999999999999E-2</v>
      </c>
      <c r="Q303" s="18">
        <v>2.0451E-2</v>
      </c>
      <c r="R303" s="18">
        <v>2.1406999999999999E-2</v>
      </c>
      <c r="S303" s="18">
        <v>2.2699E-2</v>
      </c>
    </row>
    <row r="304" spans="1:19" x14ac:dyDescent="0.2">
      <c r="A304" s="17">
        <v>46527</v>
      </c>
      <c r="B304" s="18">
        <v>2.2543000000000001E-2</v>
      </c>
      <c r="C304" s="18">
        <v>2.3467999999999999E-2</v>
      </c>
      <c r="D304" s="18">
        <v>2.4733000000000002E-2</v>
      </c>
      <c r="E304" s="18">
        <v>2.2120000000000001E-2</v>
      </c>
      <c r="F304" s="18">
        <v>2.3028E-2</v>
      </c>
      <c r="G304" s="18">
        <v>2.4268999999999999E-2</v>
      </c>
      <c r="H304" s="18">
        <v>2.1694000000000001E-2</v>
      </c>
      <c r="I304" s="18">
        <v>2.2613999999999999E-2</v>
      </c>
      <c r="J304" s="18">
        <v>2.3868E-2</v>
      </c>
      <c r="K304" s="18">
        <v>2.1271999999999999E-2</v>
      </c>
      <c r="L304" s="18">
        <v>2.2204000000000002E-2</v>
      </c>
      <c r="M304" s="18">
        <v>2.3470999999999999E-2</v>
      </c>
      <c r="N304" s="18">
        <v>2.0854000000000001E-2</v>
      </c>
      <c r="O304" s="18">
        <v>2.1798000000000001E-2</v>
      </c>
      <c r="P304" s="18">
        <v>2.3077E-2</v>
      </c>
      <c r="Q304" s="18">
        <v>2.0438999999999999E-2</v>
      </c>
      <c r="R304" s="18">
        <v>2.1395000000000001E-2</v>
      </c>
      <c r="S304" s="18">
        <v>2.2686999999999999E-2</v>
      </c>
    </row>
    <row r="305" spans="1:19" x14ac:dyDescent="0.2">
      <c r="A305" s="17">
        <v>46528</v>
      </c>
      <c r="B305" s="18">
        <v>2.2529E-2</v>
      </c>
      <c r="C305" s="18">
        <v>2.3453999999999999E-2</v>
      </c>
      <c r="D305" s="18">
        <v>2.4718E-2</v>
      </c>
      <c r="E305" s="18">
        <v>2.2106000000000001E-2</v>
      </c>
      <c r="F305" s="18">
        <v>2.3012999999999999E-2</v>
      </c>
      <c r="G305" s="18">
        <v>2.4254000000000001E-2</v>
      </c>
      <c r="H305" s="18">
        <v>2.1680999999999999E-2</v>
      </c>
      <c r="I305" s="18">
        <v>2.2601E-2</v>
      </c>
      <c r="J305" s="18">
        <v>2.3854E-2</v>
      </c>
      <c r="K305" s="18">
        <v>2.1260000000000001E-2</v>
      </c>
      <c r="L305" s="18">
        <v>2.2190999999999999E-2</v>
      </c>
      <c r="M305" s="18">
        <v>2.3456999999999999E-2</v>
      </c>
      <c r="N305" s="18">
        <v>2.0841999999999999E-2</v>
      </c>
      <c r="O305" s="18">
        <v>2.1786E-2</v>
      </c>
      <c r="P305" s="18">
        <v>2.3064000000000001E-2</v>
      </c>
      <c r="Q305" s="18">
        <v>2.0428000000000002E-2</v>
      </c>
      <c r="R305" s="18">
        <v>2.1384E-2</v>
      </c>
      <c r="S305" s="18">
        <v>2.2675000000000001E-2</v>
      </c>
    </row>
    <row r="306" spans="1:19" x14ac:dyDescent="0.2">
      <c r="A306" s="17">
        <v>46529</v>
      </c>
      <c r="B306" s="18">
        <v>2.2515E-2</v>
      </c>
      <c r="C306" s="18">
        <v>2.3439000000000002E-2</v>
      </c>
      <c r="D306" s="18">
        <v>2.4702000000000002E-2</v>
      </c>
      <c r="E306" s="18">
        <v>2.2093000000000002E-2</v>
      </c>
      <c r="F306" s="18">
        <v>2.2998999999999999E-2</v>
      </c>
      <c r="G306" s="18">
        <v>2.4239E-2</v>
      </c>
      <c r="H306" s="18">
        <v>2.1668E-2</v>
      </c>
      <c r="I306" s="18">
        <v>2.2586999999999999E-2</v>
      </c>
      <c r="J306" s="18">
        <v>2.384E-2</v>
      </c>
      <c r="K306" s="18">
        <v>2.1246999999999999E-2</v>
      </c>
      <c r="L306" s="18">
        <v>2.2178E-2</v>
      </c>
      <c r="M306" s="18">
        <v>2.3444E-2</v>
      </c>
      <c r="N306" s="18">
        <v>2.0830000000000001E-2</v>
      </c>
      <c r="O306" s="18">
        <v>2.1773000000000001E-2</v>
      </c>
      <c r="P306" s="18">
        <v>2.3050999999999999E-2</v>
      </c>
      <c r="Q306" s="18">
        <v>2.0417000000000001E-2</v>
      </c>
      <c r="R306" s="18">
        <v>2.1371999999999999E-2</v>
      </c>
      <c r="S306" s="18">
        <v>2.2662000000000002E-2</v>
      </c>
    </row>
    <row r="307" spans="1:19" x14ac:dyDescent="0.2">
      <c r="A307" s="17">
        <v>46530</v>
      </c>
      <c r="B307" s="18">
        <v>2.2501E-2</v>
      </c>
      <c r="C307" s="18">
        <v>2.3425000000000001E-2</v>
      </c>
      <c r="D307" s="18">
        <v>2.4687000000000001E-2</v>
      </c>
      <c r="E307" s="18">
        <v>2.2079000000000001E-2</v>
      </c>
      <c r="F307" s="18">
        <v>2.2984999999999998E-2</v>
      </c>
      <c r="G307" s="18">
        <v>2.4223999999999999E-2</v>
      </c>
      <c r="H307" s="18">
        <v>2.1655000000000001E-2</v>
      </c>
      <c r="I307" s="18">
        <v>2.2574E-2</v>
      </c>
      <c r="J307" s="18">
        <v>2.3824999999999999E-2</v>
      </c>
      <c r="K307" s="18">
        <v>2.1235E-2</v>
      </c>
      <c r="L307" s="18">
        <v>2.2166000000000002E-2</v>
      </c>
      <c r="M307" s="18">
        <v>2.3429999999999999E-2</v>
      </c>
      <c r="N307" s="18">
        <v>2.0819000000000001E-2</v>
      </c>
      <c r="O307" s="18">
        <v>2.1760999999999999E-2</v>
      </c>
      <c r="P307" s="18">
        <v>2.3037999999999999E-2</v>
      </c>
      <c r="Q307" s="18">
        <v>2.0406000000000001E-2</v>
      </c>
      <c r="R307" s="18">
        <v>2.1360000000000001E-2</v>
      </c>
      <c r="S307" s="18">
        <v>2.265E-2</v>
      </c>
    </row>
    <row r="308" spans="1:19" x14ac:dyDescent="0.2">
      <c r="A308" s="17">
        <v>46531</v>
      </c>
      <c r="B308" s="18">
        <v>2.2488000000000001E-2</v>
      </c>
      <c r="C308" s="18">
        <v>2.3411000000000001E-2</v>
      </c>
      <c r="D308" s="18">
        <v>2.4671999999999999E-2</v>
      </c>
      <c r="E308" s="18">
        <v>2.2065999999999999E-2</v>
      </c>
      <c r="F308" s="18">
        <v>2.2970999999999998E-2</v>
      </c>
      <c r="G308" s="18">
        <v>2.4209000000000001E-2</v>
      </c>
      <c r="H308" s="18">
        <v>2.1642000000000002E-2</v>
      </c>
      <c r="I308" s="18">
        <v>2.256E-2</v>
      </c>
      <c r="J308" s="18">
        <v>2.3810999999999999E-2</v>
      </c>
      <c r="K308" s="18">
        <v>2.1222999999999999E-2</v>
      </c>
      <c r="L308" s="18">
        <v>2.2152999999999999E-2</v>
      </c>
      <c r="M308" s="18">
        <v>2.3417E-2</v>
      </c>
      <c r="N308" s="18">
        <v>2.0806999999999999E-2</v>
      </c>
      <c r="O308" s="18">
        <v>2.1749000000000001E-2</v>
      </c>
      <c r="P308" s="18">
        <v>2.3025E-2</v>
      </c>
      <c r="Q308" s="18">
        <v>2.0395E-2</v>
      </c>
      <c r="R308" s="18">
        <v>2.1349E-2</v>
      </c>
      <c r="S308" s="18">
        <v>2.2637999999999998E-2</v>
      </c>
    </row>
    <row r="309" spans="1:19" x14ac:dyDescent="0.2">
      <c r="A309" s="17">
        <v>46532</v>
      </c>
      <c r="B309" s="18">
        <v>2.2474000000000001E-2</v>
      </c>
      <c r="C309" s="18">
        <v>2.3396E-2</v>
      </c>
      <c r="D309" s="18">
        <v>2.4656999999999998E-2</v>
      </c>
      <c r="E309" s="18">
        <v>2.2051999999999999E-2</v>
      </c>
      <c r="F309" s="18">
        <v>2.2957000000000002E-2</v>
      </c>
      <c r="G309" s="18">
        <v>2.4195000000000001E-2</v>
      </c>
      <c r="H309" s="18">
        <v>2.1628999999999999E-2</v>
      </c>
      <c r="I309" s="18">
        <v>2.2547000000000001E-2</v>
      </c>
      <c r="J309" s="18">
        <v>2.3796999999999999E-2</v>
      </c>
      <c r="K309" s="18">
        <v>2.121E-2</v>
      </c>
      <c r="L309" s="18">
        <v>2.214E-2</v>
      </c>
      <c r="M309" s="18">
        <v>2.3403E-2</v>
      </c>
      <c r="N309" s="18">
        <v>2.0795000000000001E-2</v>
      </c>
      <c r="O309" s="18">
        <v>2.1736999999999999E-2</v>
      </c>
      <c r="P309" s="18">
        <v>2.3012000000000001E-2</v>
      </c>
      <c r="Q309" s="18">
        <v>2.0383999999999999E-2</v>
      </c>
      <c r="R309" s="18">
        <v>2.1336999999999998E-2</v>
      </c>
      <c r="S309" s="18">
        <v>2.2624999999999999E-2</v>
      </c>
    </row>
    <row r="310" spans="1:19" x14ac:dyDescent="0.2">
      <c r="A310" s="17">
        <v>46533</v>
      </c>
      <c r="B310" s="18">
        <v>2.2460000000000001E-2</v>
      </c>
      <c r="C310" s="18">
        <v>2.3382E-2</v>
      </c>
      <c r="D310" s="18">
        <v>2.4642000000000001E-2</v>
      </c>
      <c r="E310" s="18">
        <v>2.2039E-2</v>
      </c>
      <c r="F310" s="18">
        <v>2.2943000000000002E-2</v>
      </c>
      <c r="G310" s="18">
        <v>2.418E-2</v>
      </c>
      <c r="H310" s="18">
        <v>2.1617000000000001E-2</v>
      </c>
      <c r="I310" s="18">
        <v>2.2533000000000001E-2</v>
      </c>
      <c r="J310" s="18">
        <v>2.3782999999999999E-2</v>
      </c>
      <c r="K310" s="18">
        <v>2.1198000000000002E-2</v>
      </c>
      <c r="L310" s="18">
        <v>2.2127000000000001E-2</v>
      </c>
      <c r="M310" s="18">
        <v>2.3390000000000001E-2</v>
      </c>
      <c r="N310" s="18">
        <v>2.0782999999999999E-2</v>
      </c>
      <c r="O310" s="18">
        <v>2.1725000000000001E-2</v>
      </c>
      <c r="P310" s="18">
        <v>2.3E-2</v>
      </c>
      <c r="Q310" s="18">
        <v>2.0372999999999999E-2</v>
      </c>
      <c r="R310" s="18">
        <v>2.1326000000000001E-2</v>
      </c>
      <c r="S310" s="18">
        <v>2.2613000000000001E-2</v>
      </c>
    </row>
    <row r="311" spans="1:19" x14ac:dyDescent="0.2">
      <c r="A311" s="17">
        <v>46534</v>
      </c>
      <c r="B311" s="18">
        <v>2.2446000000000001E-2</v>
      </c>
      <c r="C311" s="18">
        <v>2.3368E-2</v>
      </c>
      <c r="D311" s="18">
        <v>2.4627E-2</v>
      </c>
      <c r="E311" s="18">
        <v>2.2024999999999999E-2</v>
      </c>
      <c r="F311" s="18">
        <v>2.2929000000000001E-2</v>
      </c>
      <c r="G311" s="18">
        <v>2.4164999999999999E-2</v>
      </c>
      <c r="H311" s="18">
        <v>2.1604000000000002E-2</v>
      </c>
      <c r="I311" s="18">
        <v>2.2519999999999998E-2</v>
      </c>
      <c r="J311" s="18">
        <v>2.3768999999999998E-2</v>
      </c>
      <c r="K311" s="18">
        <v>2.1186E-2</v>
      </c>
      <c r="L311" s="18">
        <v>2.2114000000000002E-2</v>
      </c>
      <c r="M311" s="18">
        <v>2.3376000000000001E-2</v>
      </c>
      <c r="N311" s="18">
        <v>2.0771999999999999E-2</v>
      </c>
      <c r="O311" s="18">
        <v>2.1711999999999999E-2</v>
      </c>
      <c r="P311" s="18">
        <v>2.2987E-2</v>
      </c>
      <c r="Q311" s="18">
        <v>2.0361000000000001E-2</v>
      </c>
      <c r="R311" s="18">
        <v>2.1314E-2</v>
      </c>
      <c r="S311" s="18">
        <v>2.2601E-2</v>
      </c>
    </row>
    <row r="312" spans="1:19" x14ac:dyDescent="0.2">
      <c r="A312" s="17">
        <v>46535</v>
      </c>
      <c r="B312" s="18">
        <v>2.2433000000000002E-2</v>
      </c>
      <c r="C312" s="18">
        <v>2.3352999999999999E-2</v>
      </c>
      <c r="D312" s="18">
        <v>2.4611999999999998E-2</v>
      </c>
      <c r="E312" s="18">
        <v>2.2012E-2</v>
      </c>
      <c r="F312" s="18">
        <v>2.2915000000000001E-2</v>
      </c>
      <c r="G312" s="18">
        <v>2.4150000000000001E-2</v>
      </c>
      <c r="H312" s="18">
        <v>2.1590999999999999E-2</v>
      </c>
      <c r="I312" s="18">
        <v>2.2506999999999999E-2</v>
      </c>
      <c r="J312" s="18">
        <v>2.3754999999999998E-2</v>
      </c>
      <c r="K312" s="18">
        <v>2.1173999999999998E-2</v>
      </c>
      <c r="L312" s="18">
        <v>2.2102E-2</v>
      </c>
      <c r="M312" s="18">
        <v>2.3362999999999998E-2</v>
      </c>
      <c r="N312" s="18">
        <v>2.0760000000000001E-2</v>
      </c>
      <c r="O312" s="18">
        <v>2.1700000000000001E-2</v>
      </c>
      <c r="P312" s="18">
        <v>2.2974000000000001E-2</v>
      </c>
      <c r="Q312" s="18">
        <v>2.035E-2</v>
      </c>
      <c r="R312" s="18">
        <v>2.1302000000000001E-2</v>
      </c>
      <c r="S312" s="18">
        <v>2.2588E-2</v>
      </c>
    </row>
    <row r="313" spans="1:19" x14ac:dyDescent="0.2">
      <c r="A313" s="17">
        <v>46536</v>
      </c>
      <c r="B313" s="18">
        <v>2.2419000000000001E-2</v>
      </c>
      <c r="C313" s="18">
        <v>2.3338999999999999E-2</v>
      </c>
      <c r="D313" s="18">
        <v>2.4597000000000001E-2</v>
      </c>
      <c r="E313" s="18">
        <v>2.1998E-2</v>
      </c>
      <c r="F313" s="18">
        <v>2.2901000000000001E-2</v>
      </c>
      <c r="G313" s="18">
        <v>2.4136000000000001E-2</v>
      </c>
      <c r="H313" s="18">
        <v>2.1578E-2</v>
      </c>
      <c r="I313" s="18">
        <v>2.2492999999999999E-2</v>
      </c>
      <c r="J313" s="18">
        <v>2.3741000000000002E-2</v>
      </c>
      <c r="K313" s="18">
        <v>2.1160999999999999E-2</v>
      </c>
      <c r="L313" s="18">
        <v>2.2089000000000001E-2</v>
      </c>
      <c r="M313" s="18">
        <v>2.3349000000000002E-2</v>
      </c>
      <c r="N313" s="18">
        <v>2.0747999999999999E-2</v>
      </c>
      <c r="O313" s="18">
        <v>2.1687999999999999E-2</v>
      </c>
      <c r="P313" s="18">
        <v>2.2960999999999999E-2</v>
      </c>
      <c r="Q313" s="18">
        <v>2.0338999999999999E-2</v>
      </c>
      <c r="R313" s="18">
        <v>2.1291000000000001E-2</v>
      </c>
      <c r="S313" s="18">
        <v>2.2575999999999999E-2</v>
      </c>
    </row>
    <row r="314" spans="1:19" x14ac:dyDescent="0.2">
      <c r="A314" s="17">
        <v>46537</v>
      </c>
      <c r="B314" s="18">
        <v>2.2405000000000001E-2</v>
      </c>
      <c r="C314" s="18">
        <v>2.3324999999999999E-2</v>
      </c>
      <c r="D314" s="18">
        <v>2.4582E-2</v>
      </c>
      <c r="E314" s="18">
        <v>2.1985000000000001E-2</v>
      </c>
      <c r="F314" s="18">
        <v>2.2887000000000001E-2</v>
      </c>
      <c r="G314" s="18">
        <v>2.4121E-2</v>
      </c>
      <c r="H314" s="18">
        <v>2.1565000000000001E-2</v>
      </c>
      <c r="I314" s="18">
        <v>2.248E-2</v>
      </c>
      <c r="J314" s="18">
        <v>2.3727000000000002E-2</v>
      </c>
      <c r="K314" s="18">
        <v>2.1149000000000001E-2</v>
      </c>
      <c r="L314" s="18">
        <v>2.2075999999999998E-2</v>
      </c>
      <c r="M314" s="18">
        <v>2.3335999999999999E-2</v>
      </c>
      <c r="N314" s="18">
        <v>2.0736999999999998E-2</v>
      </c>
      <c r="O314" s="18">
        <v>2.1676000000000001E-2</v>
      </c>
      <c r="P314" s="18">
        <v>2.2948E-2</v>
      </c>
      <c r="Q314" s="18">
        <v>2.0327999999999999E-2</v>
      </c>
      <c r="R314" s="18">
        <v>2.1278999999999999E-2</v>
      </c>
      <c r="S314" s="18">
        <v>2.2564000000000001E-2</v>
      </c>
    </row>
    <row r="315" spans="1:19" x14ac:dyDescent="0.2">
      <c r="A315" s="17">
        <v>46538</v>
      </c>
      <c r="B315" s="18">
        <v>2.2391999999999999E-2</v>
      </c>
      <c r="C315" s="18">
        <v>2.3310999999999998E-2</v>
      </c>
      <c r="D315" s="18">
        <v>2.4566999999999999E-2</v>
      </c>
      <c r="E315" s="18">
        <v>2.1971000000000001E-2</v>
      </c>
      <c r="F315" s="18">
        <v>2.2873000000000001E-2</v>
      </c>
      <c r="G315" s="18">
        <v>2.4105999999999999E-2</v>
      </c>
      <c r="H315" s="18">
        <v>2.1552000000000002E-2</v>
      </c>
      <c r="I315" s="18">
        <v>2.2467000000000001E-2</v>
      </c>
      <c r="J315" s="18">
        <v>2.3712E-2</v>
      </c>
      <c r="K315" s="18">
        <v>2.1137E-2</v>
      </c>
      <c r="L315" s="18">
        <v>2.2062999999999999E-2</v>
      </c>
      <c r="M315" s="18">
        <v>2.3321999999999999E-2</v>
      </c>
      <c r="N315" s="18">
        <v>2.0725E-2</v>
      </c>
      <c r="O315" s="18">
        <v>2.1663999999999999E-2</v>
      </c>
      <c r="P315" s="18">
        <v>2.2935000000000001E-2</v>
      </c>
      <c r="Q315" s="18">
        <v>2.0317000000000002E-2</v>
      </c>
      <c r="R315" s="18">
        <v>2.1267000000000001E-2</v>
      </c>
      <c r="S315" s="18">
        <v>2.2551000000000002E-2</v>
      </c>
    </row>
    <row r="316" spans="1:19" x14ac:dyDescent="0.2">
      <c r="A316" s="17">
        <v>46539</v>
      </c>
      <c r="B316" s="18">
        <v>2.2377999999999999E-2</v>
      </c>
      <c r="C316" s="18">
        <v>2.3296000000000001E-2</v>
      </c>
      <c r="D316" s="18">
        <v>2.4552000000000001E-2</v>
      </c>
      <c r="E316" s="18">
        <v>2.1957999999999998E-2</v>
      </c>
      <c r="F316" s="18">
        <v>2.2859000000000001E-2</v>
      </c>
      <c r="G316" s="18">
        <v>2.4091000000000001E-2</v>
      </c>
      <c r="H316" s="18">
        <v>2.154E-2</v>
      </c>
      <c r="I316" s="18">
        <v>2.2453000000000001E-2</v>
      </c>
      <c r="J316" s="18">
        <v>2.3698E-2</v>
      </c>
      <c r="K316" s="18">
        <v>2.1125000000000001E-2</v>
      </c>
      <c r="L316" s="18">
        <v>2.2051000000000001E-2</v>
      </c>
      <c r="M316" s="18">
        <v>2.3309E-2</v>
      </c>
      <c r="N316" s="18">
        <v>2.0712999999999999E-2</v>
      </c>
      <c r="O316" s="18">
        <v>2.1651E-2</v>
      </c>
      <c r="P316" s="18">
        <v>2.2922000000000001E-2</v>
      </c>
      <c r="Q316" s="18">
        <v>2.0306000000000001E-2</v>
      </c>
      <c r="R316" s="18">
        <v>2.1256000000000001E-2</v>
      </c>
      <c r="S316" s="18">
        <v>2.2539E-2</v>
      </c>
    </row>
    <row r="317" spans="1:19" x14ac:dyDescent="0.2">
      <c r="A317" s="17">
        <v>46540</v>
      </c>
      <c r="B317" s="18">
        <v>2.2778E-2</v>
      </c>
      <c r="C317" s="18">
        <v>2.3713000000000001E-2</v>
      </c>
      <c r="D317" s="18">
        <v>2.4990999999999999E-2</v>
      </c>
      <c r="E317" s="18">
        <v>2.2363999999999998E-2</v>
      </c>
      <c r="F317" s="18">
        <v>2.3282000000000001E-2</v>
      </c>
      <c r="G317" s="18">
        <v>2.4537E-2</v>
      </c>
      <c r="H317" s="18">
        <v>2.1926999999999999E-2</v>
      </c>
      <c r="I317" s="18">
        <v>2.2856999999999999E-2</v>
      </c>
      <c r="J317" s="18">
        <v>2.4125000000000001E-2</v>
      </c>
      <c r="K317" s="18">
        <v>2.1493999999999999E-2</v>
      </c>
      <c r="L317" s="18">
        <v>2.2436000000000001E-2</v>
      </c>
      <c r="M317" s="18">
        <v>2.3716000000000001E-2</v>
      </c>
      <c r="N317" s="18">
        <v>2.1066000000000001E-2</v>
      </c>
      <c r="O317" s="18">
        <v>2.2020000000000001E-2</v>
      </c>
      <c r="P317" s="18">
        <v>2.3311999999999999E-2</v>
      </c>
      <c r="Q317" s="18">
        <v>2.0641E-2</v>
      </c>
      <c r="R317" s="18">
        <v>2.1607000000000001E-2</v>
      </c>
      <c r="S317" s="18">
        <v>2.2911000000000001E-2</v>
      </c>
    </row>
    <row r="318" spans="1:19" x14ac:dyDescent="0.2">
      <c r="A318" s="17">
        <v>46541</v>
      </c>
      <c r="B318" s="18">
        <v>2.2764E-2</v>
      </c>
      <c r="C318" s="18">
        <v>2.3698E-2</v>
      </c>
      <c r="D318" s="18">
        <v>2.4976000000000002E-2</v>
      </c>
      <c r="E318" s="18">
        <v>2.2350999999999999E-2</v>
      </c>
      <c r="F318" s="18">
        <v>2.3268E-2</v>
      </c>
      <c r="G318" s="18">
        <v>2.4521999999999999E-2</v>
      </c>
      <c r="H318" s="18">
        <v>2.1913999999999999E-2</v>
      </c>
      <c r="I318" s="18">
        <v>2.2844E-2</v>
      </c>
      <c r="J318" s="18">
        <v>2.4111E-2</v>
      </c>
      <c r="K318" s="18">
        <v>2.1482000000000001E-2</v>
      </c>
      <c r="L318" s="18">
        <v>2.2422999999999998E-2</v>
      </c>
      <c r="M318" s="18">
        <v>2.3702999999999998E-2</v>
      </c>
      <c r="N318" s="18">
        <v>2.1054E-2</v>
      </c>
      <c r="O318" s="18">
        <v>2.2006999999999999E-2</v>
      </c>
      <c r="P318" s="18">
        <v>2.3299E-2</v>
      </c>
      <c r="Q318" s="18">
        <v>2.0629999999999999E-2</v>
      </c>
      <c r="R318" s="18">
        <v>2.1595E-2</v>
      </c>
      <c r="S318" s="18">
        <v>2.2898000000000002E-2</v>
      </c>
    </row>
    <row r="319" spans="1:19" x14ac:dyDescent="0.2">
      <c r="A319" s="17">
        <v>46542</v>
      </c>
      <c r="B319" s="18">
        <v>2.2749999999999999E-2</v>
      </c>
      <c r="C319" s="18">
        <v>2.3684E-2</v>
      </c>
      <c r="D319" s="18">
        <v>2.496E-2</v>
      </c>
      <c r="E319" s="18">
        <v>2.2336999999999999E-2</v>
      </c>
      <c r="F319" s="18">
        <v>2.3254E-2</v>
      </c>
      <c r="G319" s="18">
        <v>2.4507000000000001E-2</v>
      </c>
      <c r="H319" s="18">
        <v>2.1901E-2</v>
      </c>
      <c r="I319" s="18">
        <v>2.283E-2</v>
      </c>
      <c r="J319" s="18">
        <v>2.4095999999999999E-2</v>
      </c>
      <c r="K319" s="18">
        <v>2.147E-2</v>
      </c>
      <c r="L319" s="18">
        <v>2.2411E-2</v>
      </c>
      <c r="M319" s="18">
        <v>2.3689000000000002E-2</v>
      </c>
      <c r="N319" s="18">
        <v>2.1042000000000002E-2</v>
      </c>
      <c r="O319" s="18">
        <v>2.1995000000000001E-2</v>
      </c>
      <c r="P319" s="18">
        <v>2.3286000000000001E-2</v>
      </c>
      <c r="Q319" s="18">
        <v>2.0618999999999998E-2</v>
      </c>
      <c r="R319" s="18">
        <v>2.1583000000000001E-2</v>
      </c>
      <c r="S319" s="18">
        <v>2.2886E-2</v>
      </c>
    </row>
    <row r="320" spans="1:19" x14ac:dyDescent="0.2">
      <c r="A320" s="17">
        <v>46543</v>
      </c>
      <c r="B320" s="18">
        <v>2.2735999999999999E-2</v>
      </c>
      <c r="C320" s="18">
        <v>2.3668999999999999E-2</v>
      </c>
      <c r="D320" s="18">
        <v>2.4944999999999998E-2</v>
      </c>
      <c r="E320" s="18">
        <v>2.2322999999999999E-2</v>
      </c>
      <c r="F320" s="18">
        <v>2.324E-2</v>
      </c>
      <c r="G320" s="18">
        <v>2.4492E-2</v>
      </c>
      <c r="H320" s="18">
        <v>2.1888000000000001E-2</v>
      </c>
      <c r="I320" s="18">
        <v>2.2817E-2</v>
      </c>
      <c r="J320" s="18">
        <v>2.4081999999999999E-2</v>
      </c>
      <c r="K320" s="18">
        <v>2.1457E-2</v>
      </c>
      <c r="L320" s="18">
        <v>2.2398000000000001E-2</v>
      </c>
      <c r="M320" s="18">
        <v>2.3675000000000002E-2</v>
      </c>
      <c r="N320" s="18">
        <v>2.103E-2</v>
      </c>
      <c r="O320" s="18">
        <v>2.1982000000000002E-2</v>
      </c>
      <c r="P320" s="18">
        <v>2.3272999999999999E-2</v>
      </c>
      <c r="Q320" s="18">
        <v>2.0607E-2</v>
      </c>
      <c r="R320" s="18">
        <v>2.1571E-2</v>
      </c>
      <c r="S320" s="18">
        <v>2.2873000000000001E-2</v>
      </c>
    </row>
    <row r="321" spans="1:19" x14ac:dyDescent="0.2">
      <c r="A321" s="17">
        <v>46544</v>
      </c>
      <c r="B321" s="18">
        <v>2.2721999999999999E-2</v>
      </c>
      <c r="C321" s="18">
        <v>2.3654999999999999E-2</v>
      </c>
      <c r="D321" s="18">
        <v>2.4930000000000001E-2</v>
      </c>
      <c r="E321" s="18">
        <v>2.231E-2</v>
      </c>
      <c r="F321" s="18">
        <v>2.3224999999999999E-2</v>
      </c>
      <c r="G321" s="18">
        <v>2.4476999999999999E-2</v>
      </c>
      <c r="H321" s="18">
        <v>2.1874999999999999E-2</v>
      </c>
      <c r="I321" s="18">
        <v>2.2803E-2</v>
      </c>
      <c r="J321" s="18">
        <v>2.4067999999999999E-2</v>
      </c>
      <c r="K321" s="18">
        <v>2.1444999999999999E-2</v>
      </c>
      <c r="L321" s="18">
        <v>2.2384999999999999E-2</v>
      </c>
      <c r="M321" s="18">
        <v>2.3661999999999999E-2</v>
      </c>
      <c r="N321" s="18">
        <v>2.1017999999999998E-2</v>
      </c>
      <c r="O321" s="18">
        <v>2.197E-2</v>
      </c>
      <c r="P321" s="18">
        <v>2.3258999999999998E-2</v>
      </c>
      <c r="Q321" s="18">
        <v>2.0596E-2</v>
      </c>
      <c r="R321" s="18">
        <v>2.1559999999999999E-2</v>
      </c>
      <c r="S321" s="18">
        <v>2.2860999999999999E-2</v>
      </c>
    </row>
    <row r="322" spans="1:19" x14ac:dyDescent="0.2">
      <c r="A322" s="17">
        <v>46545</v>
      </c>
      <c r="B322" s="18">
        <v>2.2709E-2</v>
      </c>
      <c r="C322" s="18">
        <v>2.3640999999999999E-2</v>
      </c>
      <c r="D322" s="18">
        <v>2.4915E-2</v>
      </c>
      <c r="E322" s="18">
        <v>2.2296E-2</v>
      </c>
      <c r="F322" s="18">
        <v>2.3210999999999999E-2</v>
      </c>
      <c r="G322" s="18">
        <v>2.4462000000000001E-2</v>
      </c>
      <c r="H322" s="18">
        <v>2.1861999999999999E-2</v>
      </c>
      <c r="I322" s="18">
        <v>2.2789E-2</v>
      </c>
      <c r="J322" s="18">
        <v>2.4053000000000001E-2</v>
      </c>
      <c r="K322" s="18">
        <v>2.1432E-2</v>
      </c>
      <c r="L322" s="18">
        <v>2.2372E-2</v>
      </c>
      <c r="M322" s="18">
        <v>2.3647999999999999E-2</v>
      </c>
      <c r="N322" s="18">
        <v>2.1007000000000001E-2</v>
      </c>
      <c r="O322" s="18">
        <v>2.1957999999999998E-2</v>
      </c>
      <c r="P322" s="18">
        <v>2.3245999999999999E-2</v>
      </c>
      <c r="Q322" s="18">
        <v>2.0584999999999999E-2</v>
      </c>
      <c r="R322" s="18">
        <v>2.1548000000000001E-2</v>
      </c>
      <c r="S322" s="18">
        <v>2.2848E-2</v>
      </c>
    </row>
    <row r="323" spans="1:19" x14ac:dyDescent="0.2">
      <c r="A323" s="17">
        <v>46546</v>
      </c>
      <c r="B323" s="18">
        <v>2.2695E-2</v>
      </c>
      <c r="C323" s="18">
        <v>2.3626000000000001E-2</v>
      </c>
      <c r="D323" s="18">
        <v>2.4899000000000001E-2</v>
      </c>
      <c r="E323" s="18">
        <v>2.2282E-2</v>
      </c>
      <c r="F323" s="18">
        <v>2.3196999999999999E-2</v>
      </c>
      <c r="G323" s="18">
        <v>2.4447E-2</v>
      </c>
      <c r="H323" s="18">
        <v>2.1849E-2</v>
      </c>
      <c r="I323" s="18">
        <v>2.2776000000000001E-2</v>
      </c>
      <c r="J323" s="18">
        <v>2.4039000000000001E-2</v>
      </c>
      <c r="K323" s="18">
        <v>2.1420000000000002E-2</v>
      </c>
      <c r="L323" s="18">
        <v>2.2359E-2</v>
      </c>
      <c r="M323" s="18">
        <v>2.3633999999999999E-2</v>
      </c>
      <c r="N323" s="18">
        <v>2.0995E-2</v>
      </c>
      <c r="O323" s="18">
        <v>2.1944999999999999E-2</v>
      </c>
      <c r="P323" s="18">
        <v>2.3233E-2</v>
      </c>
      <c r="Q323" s="18">
        <v>2.0573999999999999E-2</v>
      </c>
      <c r="R323" s="18">
        <v>2.1536E-2</v>
      </c>
      <c r="S323" s="18">
        <v>2.2835999999999999E-2</v>
      </c>
    </row>
    <row r="324" spans="1:19" x14ac:dyDescent="0.2">
      <c r="A324" s="17">
        <v>46547</v>
      </c>
      <c r="B324" s="18">
        <v>2.2681E-2</v>
      </c>
      <c r="C324" s="18">
        <v>2.3612000000000001E-2</v>
      </c>
      <c r="D324" s="18">
        <v>2.4884E-2</v>
      </c>
      <c r="E324" s="18">
        <v>2.2269000000000001E-2</v>
      </c>
      <c r="F324" s="18">
        <v>2.3182999999999999E-2</v>
      </c>
      <c r="G324" s="18">
        <v>2.4431999999999999E-2</v>
      </c>
      <c r="H324" s="18">
        <v>2.1836000000000001E-2</v>
      </c>
      <c r="I324" s="18">
        <v>2.2762000000000001E-2</v>
      </c>
      <c r="J324" s="18">
        <v>2.4025000000000001E-2</v>
      </c>
      <c r="K324" s="18">
        <v>2.1408E-2</v>
      </c>
      <c r="L324" s="18">
        <v>2.2346000000000001E-2</v>
      </c>
      <c r="M324" s="18">
        <v>2.3621E-2</v>
      </c>
      <c r="N324" s="18">
        <v>2.0983000000000002E-2</v>
      </c>
      <c r="O324" s="18">
        <v>2.1933000000000001E-2</v>
      </c>
      <c r="P324" s="18">
        <v>2.3220000000000001E-2</v>
      </c>
      <c r="Q324" s="18">
        <v>2.0562E-2</v>
      </c>
      <c r="R324" s="18">
        <v>2.1524000000000001E-2</v>
      </c>
      <c r="S324" s="18">
        <v>2.2824000000000001E-2</v>
      </c>
    </row>
    <row r="325" spans="1:19" x14ac:dyDescent="0.2">
      <c r="A325" s="17">
        <v>46548</v>
      </c>
      <c r="B325" s="18">
        <v>2.2667E-2</v>
      </c>
      <c r="C325" s="18">
        <v>2.3597E-2</v>
      </c>
      <c r="D325" s="18">
        <v>2.4868999999999999E-2</v>
      </c>
      <c r="E325" s="18">
        <v>2.2255E-2</v>
      </c>
      <c r="F325" s="18">
        <v>2.3168999999999999E-2</v>
      </c>
      <c r="G325" s="18">
        <v>2.4417000000000001E-2</v>
      </c>
      <c r="H325" s="18">
        <v>2.1822999999999999E-2</v>
      </c>
      <c r="I325" s="18">
        <v>2.2748999999999998E-2</v>
      </c>
      <c r="J325" s="18">
        <v>2.401E-2</v>
      </c>
      <c r="K325" s="18">
        <v>2.1395000000000001E-2</v>
      </c>
      <c r="L325" s="18">
        <v>2.2332999999999999E-2</v>
      </c>
      <c r="M325" s="18">
        <v>2.3607E-2</v>
      </c>
      <c r="N325" s="18">
        <v>2.0971E-2</v>
      </c>
      <c r="O325" s="18">
        <v>2.1921E-2</v>
      </c>
      <c r="P325" s="18">
        <v>2.3206999999999998E-2</v>
      </c>
      <c r="Q325" s="18">
        <v>2.0551E-2</v>
      </c>
      <c r="R325" s="18">
        <v>2.1513000000000001E-2</v>
      </c>
      <c r="S325" s="18">
        <v>2.2811000000000001E-2</v>
      </c>
    </row>
    <row r="326" spans="1:19" x14ac:dyDescent="0.2">
      <c r="A326" s="17">
        <v>46549</v>
      </c>
      <c r="B326" s="18">
        <v>2.2653E-2</v>
      </c>
      <c r="C326" s="18">
        <v>2.3583E-2</v>
      </c>
      <c r="D326" s="18">
        <v>2.4854000000000001E-2</v>
      </c>
      <c r="E326" s="18">
        <v>2.2242000000000001E-2</v>
      </c>
      <c r="F326" s="18">
        <v>2.3154000000000001E-2</v>
      </c>
      <c r="G326" s="18">
        <v>2.4402E-2</v>
      </c>
      <c r="H326" s="18">
        <v>2.181E-2</v>
      </c>
      <c r="I326" s="18">
        <v>2.2734999999999998E-2</v>
      </c>
      <c r="J326" s="18">
        <v>2.3996E-2</v>
      </c>
      <c r="K326" s="18">
        <v>2.1382999999999999E-2</v>
      </c>
      <c r="L326" s="18">
        <v>2.232E-2</v>
      </c>
      <c r="M326" s="18">
        <v>2.3592999999999999E-2</v>
      </c>
      <c r="N326" s="18">
        <v>2.0958999999999998E-2</v>
      </c>
      <c r="O326" s="18">
        <v>2.1908E-2</v>
      </c>
      <c r="P326" s="18">
        <v>2.3193999999999999E-2</v>
      </c>
      <c r="Q326" s="18">
        <v>2.0539999999999999E-2</v>
      </c>
      <c r="R326" s="18">
        <v>2.1500999999999999E-2</v>
      </c>
      <c r="S326" s="18">
        <v>2.2799E-2</v>
      </c>
    </row>
    <row r="327" spans="1:19" x14ac:dyDescent="0.2">
      <c r="A327" s="17">
        <v>46550</v>
      </c>
      <c r="B327" s="18">
        <v>2.2638999999999999E-2</v>
      </c>
      <c r="C327" s="18">
        <v>2.3567999999999999E-2</v>
      </c>
      <c r="D327" s="18">
        <v>2.4839E-2</v>
      </c>
      <c r="E327" s="18">
        <v>2.2228000000000001E-2</v>
      </c>
      <c r="F327" s="18">
        <v>2.3140000000000001E-2</v>
      </c>
      <c r="G327" s="18">
        <v>2.4388E-2</v>
      </c>
      <c r="H327" s="18">
        <v>2.1797E-2</v>
      </c>
      <c r="I327" s="18">
        <v>2.2721999999999999E-2</v>
      </c>
      <c r="J327" s="18">
        <v>2.3982E-2</v>
      </c>
      <c r="K327" s="18">
        <v>2.137E-2</v>
      </c>
      <c r="L327" s="18">
        <v>2.2307E-2</v>
      </c>
      <c r="M327" s="18">
        <v>2.358E-2</v>
      </c>
      <c r="N327" s="18">
        <v>2.0948000000000001E-2</v>
      </c>
      <c r="O327" s="18">
        <v>2.1895999999999999E-2</v>
      </c>
      <c r="P327" s="18">
        <v>2.3181E-2</v>
      </c>
      <c r="Q327" s="18">
        <v>2.0528999999999999E-2</v>
      </c>
      <c r="R327" s="18">
        <v>2.1489000000000001E-2</v>
      </c>
      <c r="S327" s="18">
        <v>2.2786000000000001E-2</v>
      </c>
    </row>
    <row r="328" spans="1:19" x14ac:dyDescent="0.2">
      <c r="A328" s="17">
        <v>46551</v>
      </c>
      <c r="B328" s="18">
        <v>2.2624999999999999E-2</v>
      </c>
      <c r="C328" s="18">
        <v>2.3553999999999999E-2</v>
      </c>
      <c r="D328" s="18">
        <v>2.4823999999999999E-2</v>
      </c>
      <c r="E328" s="18">
        <v>2.2214000000000001E-2</v>
      </c>
      <c r="F328" s="18">
        <v>2.3126000000000001E-2</v>
      </c>
      <c r="G328" s="18">
        <v>2.4372999999999999E-2</v>
      </c>
      <c r="H328" s="18">
        <v>2.1784000000000001E-2</v>
      </c>
      <c r="I328" s="18">
        <v>2.2707999999999999E-2</v>
      </c>
      <c r="J328" s="18">
        <v>2.3968E-2</v>
      </c>
      <c r="K328" s="18">
        <v>2.1357999999999999E-2</v>
      </c>
      <c r="L328" s="18">
        <v>2.2294000000000001E-2</v>
      </c>
      <c r="M328" s="18">
        <v>2.3566E-2</v>
      </c>
      <c r="N328" s="18">
        <v>2.0936E-2</v>
      </c>
      <c r="O328" s="18">
        <v>2.1884000000000001E-2</v>
      </c>
      <c r="P328" s="18">
        <v>2.3168000000000001E-2</v>
      </c>
      <c r="Q328" s="18">
        <v>2.0518000000000002E-2</v>
      </c>
      <c r="R328" s="18">
        <v>2.1477E-2</v>
      </c>
      <c r="S328" s="18">
        <v>2.2773999999999999E-2</v>
      </c>
    </row>
    <row r="329" spans="1:19" x14ac:dyDescent="0.2">
      <c r="A329" s="17">
        <v>46552</v>
      </c>
      <c r="B329" s="18">
        <v>2.2612E-2</v>
      </c>
      <c r="C329" s="18">
        <v>2.3539999999999998E-2</v>
      </c>
      <c r="D329" s="18">
        <v>2.4808E-2</v>
      </c>
      <c r="E329" s="18">
        <v>2.2200999999999999E-2</v>
      </c>
      <c r="F329" s="18">
        <v>2.3112000000000001E-2</v>
      </c>
      <c r="G329" s="18">
        <v>2.4358000000000001E-2</v>
      </c>
      <c r="H329" s="18">
        <v>2.1770999999999999E-2</v>
      </c>
      <c r="I329" s="18">
        <v>2.2695E-2</v>
      </c>
      <c r="J329" s="18">
        <v>2.3952999999999999E-2</v>
      </c>
      <c r="K329" s="18">
        <v>2.1346E-2</v>
      </c>
      <c r="L329" s="18">
        <v>2.2280999999999999E-2</v>
      </c>
      <c r="M329" s="18">
        <v>2.3552E-2</v>
      </c>
      <c r="N329" s="18">
        <v>2.0924000000000002E-2</v>
      </c>
      <c r="O329" s="18">
        <v>2.1871999999999999E-2</v>
      </c>
      <c r="P329" s="18">
        <v>2.3154999999999999E-2</v>
      </c>
      <c r="Q329" s="18">
        <v>2.0506E-2</v>
      </c>
      <c r="R329" s="18">
        <v>2.1465999999999999E-2</v>
      </c>
      <c r="S329" s="18">
        <v>2.2761E-2</v>
      </c>
    </row>
    <row r="330" spans="1:19" x14ac:dyDescent="0.2">
      <c r="A330" s="17">
        <v>46553</v>
      </c>
      <c r="B330" s="18">
        <v>2.2598E-2</v>
      </c>
      <c r="C330" s="18">
        <v>2.3525000000000001E-2</v>
      </c>
      <c r="D330" s="18">
        <v>2.4792999999999999E-2</v>
      </c>
      <c r="E330" s="18">
        <v>2.2186999999999998E-2</v>
      </c>
      <c r="F330" s="18">
        <v>2.3098E-2</v>
      </c>
      <c r="G330" s="18">
        <v>2.4343E-2</v>
      </c>
      <c r="H330" s="18">
        <v>2.1758E-2</v>
      </c>
      <c r="I330" s="18">
        <v>2.2681E-2</v>
      </c>
      <c r="J330" s="18">
        <v>2.3938999999999998E-2</v>
      </c>
      <c r="K330" s="18">
        <v>2.1333000000000001E-2</v>
      </c>
      <c r="L330" s="18">
        <v>2.2268E-2</v>
      </c>
      <c r="M330" s="18">
        <v>2.3539000000000001E-2</v>
      </c>
      <c r="N330" s="18">
        <v>2.0912E-2</v>
      </c>
      <c r="O330" s="18">
        <v>2.1859E-2</v>
      </c>
      <c r="P330" s="18">
        <v>2.3141999999999999E-2</v>
      </c>
      <c r="Q330" s="18">
        <v>2.0494999999999999E-2</v>
      </c>
      <c r="R330" s="18">
        <v>2.1454000000000001E-2</v>
      </c>
      <c r="S330" s="18">
        <v>2.2748999999999998E-2</v>
      </c>
    </row>
    <row r="331" spans="1:19" x14ac:dyDescent="0.2">
      <c r="A331" s="17">
        <v>46554</v>
      </c>
      <c r="B331" s="18">
        <v>2.2584E-2</v>
      </c>
      <c r="C331" s="18">
        <v>2.3511000000000001E-2</v>
      </c>
      <c r="D331" s="18">
        <v>2.4778000000000001E-2</v>
      </c>
      <c r="E331" s="18">
        <v>2.2173999999999999E-2</v>
      </c>
      <c r="F331" s="18">
        <v>2.3084E-2</v>
      </c>
      <c r="G331" s="18">
        <v>2.4327999999999999E-2</v>
      </c>
      <c r="H331" s="18">
        <v>2.1745E-2</v>
      </c>
      <c r="I331" s="18">
        <v>2.2668000000000001E-2</v>
      </c>
      <c r="J331" s="18">
        <v>2.3924999999999998E-2</v>
      </c>
      <c r="K331" s="18">
        <v>2.1321E-2</v>
      </c>
      <c r="L331" s="18">
        <v>2.2256000000000001E-2</v>
      </c>
      <c r="M331" s="18">
        <v>2.3525000000000001E-2</v>
      </c>
      <c r="N331" s="18">
        <v>2.0900999999999999E-2</v>
      </c>
      <c r="O331" s="18">
        <v>2.1846999999999998E-2</v>
      </c>
      <c r="P331" s="18">
        <v>2.3129E-2</v>
      </c>
      <c r="Q331" s="18">
        <v>2.0483999999999999E-2</v>
      </c>
      <c r="R331" s="18">
        <v>2.1441999999999999E-2</v>
      </c>
      <c r="S331" s="18">
        <v>2.2737E-2</v>
      </c>
    </row>
    <row r="332" spans="1:19" x14ac:dyDescent="0.2">
      <c r="A332" s="17">
        <v>46555</v>
      </c>
      <c r="B332" s="18">
        <v>2.257E-2</v>
      </c>
      <c r="C332" s="18">
        <v>2.3497000000000001E-2</v>
      </c>
      <c r="D332" s="18">
        <v>2.4763E-2</v>
      </c>
      <c r="E332" s="18">
        <v>2.2159999999999999E-2</v>
      </c>
      <c r="F332" s="18">
        <v>2.307E-2</v>
      </c>
      <c r="G332" s="18">
        <v>2.4313000000000001E-2</v>
      </c>
      <c r="H332" s="18">
        <v>2.1732999999999999E-2</v>
      </c>
      <c r="I332" s="18">
        <v>2.2654000000000001E-2</v>
      </c>
      <c r="J332" s="18">
        <v>2.3911000000000002E-2</v>
      </c>
      <c r="K332" s="18">
        <v>2.1309000000000002E-2</v>
      </c>
      <c r="L332" s="18">
        <v>2.2242999999999999E-2</v>
      </c>
      <c r="M332" s="18">
        <v>2.3512000000000002E-2</v>
      </c>
      <c r="N332" s="18">
        <v>2.0889000000000001E-2</v>
      </c>
      <c r="O332" s="18">
        <v>2.1835E-2</v>
      </c>
      <c r="P332" s="18">
        <v>2.3116000000000001E-2</v>
      </c>
      <c r="Q332" s="18">
        <v>2.0473000000000002E-2</v>
      </c>
      <c r="R332" s="18">
        <v>2.1430999999999999E-2</v>
      </c>
      <c r="S332" s="18">
        <v>2.2724000000000001E-2</v>
      </c>
    </row>
    <row r="333" spans="1:19" x14ac:dyDescent="0.2">
      <c r="A333" s="17">
        <v>46556</v>
      </c>
      <c r="B333" s="18">
        <v>2.2556E-2</v>
      </c>
      <c r="C333" s="18">
        <v>2.3481999999999999E-2</v>
      </c>
      <c r="D333" s="18">
        <v>2.4747999999999999E-2</v>
      </c>
      <c r="E333" s="18">
        <v>2.2147E-2</v>
      </c>
      <c r="F333" s="18">
        <v>2.3056E-2</v>
      </c>
      <c r="G333" s="18">
        <v>2.4298E-2</v>
      </c>
      <c r="H333" s="18">
        <v>2.172E-2</v>
      </c>
      <c r="I333" s="18">
        <v>2.2641000000000001E-2</v>
      </c>
      <c r="J333" s="18">
        <v>2.3896000000000001E-2</v>
      </c>
      <c r="K333" s="18">
        <v>2.1295999999999999E-2</v>
      </c>
      <c r="L333" s="18">
        <v>2.223E-2</v>
      </c>
      <c r="M333" s="18">
        <v>2.3498000000000002E-2</v>
      </c>
      <c r="N333" s="18">
        <v>2.0877E-2</v>
      </c>
      <c r="O333" s="18">
        <v>2.1822000000000001E-2</v>
      </c>
      <c r="P333" s="18">
        <v>2.3102999999999999E-2</v>
      </c>
      <c r="Q333" s="18">
        <v>2.0462000000000001E-2</v>
      </c>
      <c r="R333" s="18">
        <v>2.1419000000000001E-2</v>
      </c>
      <c r="S333" s="18">
        <v>2.2712E-2</v>
      </c>
    </row>
    <row r="334" spans="1:19" x14ac:dyDescent="0.2">
      <c r="A334" s="17">
        <v>46557</v>
      </c>
      <c r="B334" s="18">
        <v>2.2543000000000001E-2</v>
      </c>
      <c r="C334" s="18">
        <v>2.3467999999999999E-2</v>
      </c>
      <c r="D334" s="18">
        <v>2.4733000000000002E-2</v>
      </c>
      <c r="E334" s="18">
        <v>2.2133E-2</v>
      </c>
      <c r="F334" s="18">
        <v>2.3042E-2</v>
      </c>
      <c r="G334" s="18">
        <v>2.4282999999999999E-2</v>
      </c>
      <c r="H334" s="18">
        <v>2.1707000000000001E-2</v>
      </c>
      <c r="I334" s="18">
        <v>2.2627000000000001E-2</v>
      </c>
      <c r="J334" s="18">
        <v>2.3882E-2</v>
      </c>
      <c r="K334" s="18">
        <v>2.1284000000000001E-2</v>
      </c>
      <c r="L334" s="18">
        <v>2.2217000000000001E-2</v>
      </c>
      <c r="M334" s="18">
        <v>2.3484000000000001E-2</v>
      </c>
      <c r="N334" s="18">
        <v>2.0865000000000002E-2</v>
      </c>
      <c r="O334" s="18">
        <v>2.181E-2</v>
      </c>
      <c r="P334" s="18">
        <v>2.3089999999999999E-2</v>
      </c>
      <c r="Q334" s="18">
        <v>2.0451E-2</v>
      </c>
      <c r="R334" s="18">
        <v>2.1406999999999999E-2</v>
      </c>
      <c r="S334" s="18">
        <v>2.2699E-2</v>
      </c>
    </row>
    <row r="335" spans="1:19" x14ac:dyDescent="0.2">
      <c r="A335" s="17">
        <v>46558</v>
      </c>
      <c r="B335" s="18">
        <v>2.2529E-2</v>
      </c>
      <c r="C335" s="18">
        <v>2.3453999999999999E-2</v>
      </c>
      <c r="D335" s="18">
        <v>2.4718E-2</v>
      </c>
      <c r="E335" s="18">
        <v>2.2120000000000001E-2</v>
      </c>
      <c r="F335" s="18">
        <v>2.3028E-2</v>
      </c>
      <c r="G335" s="18">
        <v>2.4268999999999999E-2</v>
      </c>
      <c r="H335" s="18">
        <v>2.1694000000000001E-2</v>
      </c>
      <c r="I335" s="18">
        <v>2.2613999999999999E-2</v>
      </c>
      <c r="J335" s="18">
        <v>2.3868E-2</v>
      </c>
      <c r="K335" s="18">
        <v>2.1271999999999999E-2</v>
      </c>
      <c r="L335" s="18">
        <v>2.2204000000000002E-2</v>
      </c>
      <c r="M335" s="18">
        <v>2.3470999999999999E-2</v>
      </c>
      <c r="N335" s="18">
        <v>2.0854000000000001E-2</v>
      </c>
      <c r="O335" s="18">
        <v>2.1798000000000001E-2</v>
      </c>
      <c r="P335" s="18">
        <v>2.3077E-2</v>
      </c>
      <c r="Q335" s="18">
        <v>2.0438999999999999E-2</v>
      </c>
      <c r="R335" s="18">
        <v>2.1395000000000001E-2</v>
      </c>
      <c r="S335" s="18">
        <v>2.2686999999999999E-2</v>
      </c>
    </row>
    <row r="336" spans="1:19" x14ac:dyDescent="0.2">
      <c r="A336" s="17">
        <v>46559</v>
      </c>
      <c r="B336" s="18">
        <v>2.2515E-2</v>
      </c>
      <c r="C336" s="18">
        <v>2.3439000000000002E-2</v>
      </c>
      <c r="D336" s="18">
        <v>2.4702000000000002E-2</v>
      </c>
      <c r="E336" s="18">
        <v>2.2106000000000001E-2</v>
      </c>
      <c r="F336" s="18">
        <v>2.3012999999999999E-2</v>
      </c>
      <c r="G336" s="18">
        <v>2.4254000000000001E-2</v>
      </c>
      <c r="H336" s="18">
        <v>2.1680999999999999E-2</v>
      </c>
      <c r="I336" s="18">
        <v>2.2601E-2</v>
      </c>
      <c r="J336" s="18">
        <v>2.3854E-2</v>
      </c>
      <c r="K336" s="18">
        <v>2.1260000000000001E-2</v>
      </c>
      <c r="L336" s="18">
        <v>2.2190999999999999E-2</v>
      </c>
      <c r="M336" s="18">
        <v>2.3456999999999999E-2</v>
      </c>
      <c r="N336" s="18">
        <v>2.0841999999999999E-2</v>
      </c>
      <c r="O336" s="18">
        <v>2.1786E-2</v>
      </c>
      <c r="P336" s="18">
        <v>2.3064000000000001E-2</v>
      </c>
      <c r="Q336" s="18">
        <v>2.0428000000000002E-2</v>
      </c>
      <c r="R336" s="18">
        <v>2.1384E-2</v>
      </c>
      <c r="S336" s="18">
        <v>2.2675000000000001E-2</v>
      </c>
    </row>
    <row r="337" spans="1:19" x14ac:dyDescent="0.2">
      <c r="A337" s="17">
        <v>46560</v>
      </c>
      <c r="B337" s="18">
        <v>2.2501E-2</v>
      </c>
      <c r="C337" s="18">
        <v>2.3425000000000001E-2</v>
      </c>
      <c r="D337" s="18">
        <v>2.4687000000000001E-2</v>
      </c>
      <c r="E337" s="18">
        <v>2.2093000000000002E-2</v>
      </c>
      <c r="F337" s="18">
        <v>2.2998999999999999E-2</v>
      </c>
      <c r="G337" s="18">
        <v>2.4239E-2</v>
      </c>
      <c r="H337" s="18">
        <v>2.1668E-2</v>
      </c>
      <c r="I337" s="18">
        <v>2.2586999999999999E-2</v>
      </c>
      <c r="J337" s="18">
        <v>2.384E-2</v>
      </c>
      <c r="K337" s="18">
        <v>2.1246999999999999E-2</v>
      </c>
      <c r="L337" s="18">
        <v>2.2178E-2</v>
      </c>
      <c r="M337" s="18">
        <v>2.3444E-2</v>
      </c>
      <c r="N337" s="18">
        <v>2.0830000000000001E-2</v>
      </c>
      <c r="O337" s="18">
        <v>2.1773000000000001E-2</v>
      </c>
      <c r="P337" s="18">
        <v>2.3050999999999999E-2</v>
      </c>
      <c r="Q337" s="18">
        <v>2.0417000000000001E-2</v>
      </c>
      <c r="R337" s="18">
        <v>2.1371999999999999E-2</v>
      </c>
      <c r="S337" s="18">
        <v>2.2662000000000002E-2</v>
      </c>
    </row>
    <row r="338" spans="1:19" x14ac:dyDescent="0.2">
      <c r="A338" s="17">
        <v>46561</v>
      </c>
      <c r="B338" s="18">
        <v>2.2488000000000001E-2</v>
      </c>
      <c r="C338" s="18">
        <v>2.3411000000000001E-2</v>
      </c>
      <c r="D338" s="18">
        <v>2.4671999999999999E-2</v>
      </c>
      <c r="E338" s="18">
        <v>2.2079000000000001E-2</v>
      </c>
      <c r="F338" s="18">
        <v>2.2984999999999998E-2</v>
      </c>
      <c r="G338" s="18">
        <v>2.4223999999999999E-2</v>
      </c>
      <c r="H338" s="18">
        <v>2.1655000000000001E-2</v>
      </c>
      <c r="I338" s="18">
        <v>2.2574E-2</v>
      </c>
      <c r="J338" s="18">
        <v>2.3824999999999999E-2</v>
      </c>
      <c r="K338" s="18">
        <v>2.1235E-2</v>
      </c>
      <c r="L338" s="18">
        <v>2.2166000000000002E-2</v>
      </c>
      <c r="M338" s="18">
        <v>2.3429999999999999E-2</v>
      </c>
      <c r="N338" s="18">
        <v>2.0819000000000001E-2</v>
      </c>
      <c r="O338" s="18">
        <v>2.1760999999999999E-2</v>
      </c>
      <c r="P338" s="18">
        <v>2.3037999999999999E-2</v>
      </c>
      <c r="Q338" s="18">
        <v>2.0406000000000001E-2</v>
      </c>
      <c r="R338" s="18">
        <v>2.1360000000000001E-2</v>
      </c>
      <c r="S338" s="18">
        <v>2.265E-2</v>
      </c>
    </row>
    <row r="339" spans="1:19" x14ac:dyDescent="0.2">
      <c r="A339" s="17">
        <v>46562</v>
      </c>
      <c r="B339" s="18">
        <v>2.2474000000000001E-2</v>
      </c>
      <c r="C339" s="18">
        <v>2.3396E-2</v>
      </c>
      <c r="D339" s="18">
        <v>2.4656999999999998E-2</v>
      </c>
      <c r="E339" s="18">
        <v>2.2065999999999999E-2</v>
      </c>
      <c r="F339" s="18">
        <v>2.2970999999999998E-2</v>
      </c>
      <c r="G339" s="18">
        <v>2.4209000000000001E-2</v>
      </c>
      <c r="H339" s="18">
        <v>2.1642000000000002E-2</v>
      </c>
      <c r="I339" s="18">
        <v>2.256E-2</v>
      </c>
      <c r="J339" s="18">
        <v>2.3810999999999999E-2</v>
      </c>
      <c r="K339" s="18">
        <v>2.1222999999999999E-2</v>
      </c>
      <c r="L339" s="18">
        <v>2.2152999999999999E-2</v>
      </c>
      <c r="M339" s="18">
        <v>2.3417E-2</v>
      </c>
      <c r="N339" s="18">
        <v>2.0806999999999999E-2</v>
      </c>
      <c r="O339" s="18">
        <v>2.1749000000000001E-2</v>
      </c>
      <c r="P339" s="18">
        <v>2.3025E-2</v>
      </c>
      <c r="Q339" s="18">
        <v>2.0395E-2</v>
      </c>
      <c r="R339" s="18">
        <v>2.1349E-2</v>
      </c>
      <c r="S339" s="18">
        <v>2.2637999999999998E-2</v>
      </c>
    </row>
    <row r="340" spans="1:19" x14ac:dyDescent="0.2">
      <c r="A340" s="17">
        <v>46563</v>
      </c>
      <c r="B340" s="18">
        <v>2.2460000000000001E-2</v>
      </c>
      <c r="C340" s="18">
        <v>2.3382E-2</v>
      </c>
      <c r="D340" s="18">
        <v>2.4642000000000001E-2</v>
      </c>
      <c r="E340" s="18">
        <v>2.2051999999999999E-2</v>
      </c>
      <c r="F340" s="18">
        <v>2.2957000000000002E-2</v>
      </c>
      <c r="G340" s="18">
        <v>2.4195000000000001E-2</v>
      </c>
      <c r="H340" s="18">
        <v>2.1628999999999999E-2</v>
      </c>
      <c r="I340" s="18">
        <v>2.2547000000000001E-2</v>
      </c>
      <c r="J340" s="18">
        <v>2.3796999999999999E-2</v>
      </c>
      <c r="K340" s="18">
        <v>2.121E-2</v>
      </c>
      <c r="L340" s="18">
        <v>2.214E-2</v>
      </c>
      <c r="M340" s="18">
        <v>2.3403E-2</v>
      </c>
      <c r="N340" s="18">
        <v>2.0795000000000001E-2</v>
      </c>
      <c r="O340" s="18">
        <v>2.1736999999999999E-2</v>
      </c>
      <c r="P340" s="18">
        <v>2.3012000000000001E-2</v>
      </c>
      <c r="Q340" s="18">
        <v>2.0383999999999999E-2</v>
      </c>
      <c r="R340" s="18">
        <v>2.1336999999999998E-2</v>
      </c>
      <c r="S340" s="18">
        <v>2.2624999999999999E-2</v>
      </c>
    </row>
    <row r="341" spans="1:19" x14ac:dyDescent="0.2">
      <c r="A341" s="17">
        <v>46564</v>
      </c>
      <c r="B341" s="18">
        <v>2.2446000000000001E-2</v>
      </c>
      <c r="C341" s="18">
        <v>2.3368E-2</v>
      </c>
      <c r="D341" s="18">
        <v>2.4627E-2</v>
      </c>
      <c r="E341" s="18">
        <v>2.2039E-2</v>
      </c>
      <c r="F341" s="18">
        <v>2.2943000000000002E-2</v>
      </c>
      <c r="G341" s="18">
        <v>2.418E-2</v>
      </c>
      <c r="H341" s="18">
        <v>2.1617000000000001E-2</v>
      </c>
      <c r="I341" s="18">
        <v>2.2533000000000001E-2</v>
      </c>
      <c r="J341" s="18">
        <v>2.3782999999999999E-2</v>
      </c>
      <c r="K341" s="18">
        <v>2.1198000000000002E-2</v>
      </c>
      <c r="L341" s="18">
        <v>2.2127000000000001E-2</v>
      </c>
      <c r="M341" s="18">
        <v>2.3390000000000001E-2</v>
      </c>
      <c r="N341" s="18">
        <v>2.0782999999999999E-2</v>
      </c>
      <c r="O341" s="18">
        <v>2.1725000000000001E-2</v>
      </c>
      <c r="P341" s="18">
        <v>2.3E-2</v>
      </c>
      <c r="Q341" s="18">
        <v>2.0372999999999999E-2</v>
      </c>
      <c r="R341" s="18">
        <v>2.1326000000000001E-2</v>
      </c>
      <c r="S341" s="18">
        <v>2.2613000000000001E-2</v>
      </c>
    </row>
    <row r="342" spans="1:19" x14ac:dyDescent="0.2">
      <c r="A342" s="17">
        <v>46565</v>
      </c>
      <c r="B342" s="18">
        <v>2.2433000000000002E-2</v>
      </c>
      <c r="C342" s="18">
        <v>2.3352999999999999E-2</v>
      </c>
      <c r="D342" s="18">
        <v>2.4611999999999998E-2</v>
      </c>
      <c r="E342" s="18">
        <v>2.2024999999999999E-2</v>
      </c>
      <c r="F342" s="18">
        <v>2.2929000000000001E-2</v>
      </c>
      <c r="G342" s="18">
        <v>2.4164999999999999E-2</v>
      </c>
      <c r="H342" s="18">
        <v>2.1604000000000002E-2</v>
      </c>
      <c r="I342" s="18">
        <v>2.2519999999999998E-2</v>
      </c>
      <c r="J342" s="18">
        <v>2.3768999999999998E-2</v>
      </c>
      <c r="K342" s="18">
        <v>2.1186E-2</v>
      </c>
      <c r="L342" s="18">
        <v>2.2114000000000002E-2</v>
      </c>
      <c r="M342" s="18">
        <v>2.3376000000000001E-2</v>
      </c>
      <c r="N342" s="18">
        <v>2.0771999999999999E-2</v>
      </c>
      <c r="O342" s="18">
        <v>2.1711999999999999E-2</v>
      </c>
      <c r="P342" s="18">
        <v>2.2987E-2</v>
      </c>
      <c r="Q342" s="18">
        <v>2.0361000000000001E-2</v>
      </c>
      <c r="R342" s="18">
        <v>2.1314E-2</v>
      </c>
      <c r="S342" s="18">
        <v>2.2601E-2</v>
      </c>
    </row>
    <row r="343" spans="1:19" x14ac:dyDescent="0.2">
      <c r="A343" s="17">
        <v>46566</v>
      </c>
      <c r="B343" s="18">
        <v>2.2419000000000001E-2</v>
      </c>
      <c r="C343" s="18">
        <v>2.3338999999999999E-2</v>
      </c>
      <c r="D343" s="18">
        <v>2.4597000000000001E-2</v>
      </c>
      <c r="E343" s="18">
        <v>2.2012E-2</v>
      </c>
      <c r="F343" s="18">
        <v>2.2915000000000001E-2</v>
      </c>
      <c r="G343" s="18">
        <v>2.4150000000000001E-2</v>
      </c>
      <c r="H343" s="18">
        <v>2.1590999999999999E-2</v>
      </c>
      <c r="I343" s="18">
        <v>2.2506999999999999E-2</v>
      </c>
      <c r="J343" s="18">
        <v>2.3754999999999998E-2</v>
      </c>
      <c r="K343" s="18">
        <v>2.1173999999999998E-2</v>
      </c>
      <c r="L343" s="18">
        <v>2.2102E-2</v>
      </c>
      <c r="M343" s="18">
        <v>2.3362999999999998E-2</v>
      </c>
      <c r="N343" s="18">
        <v>2.0760000000000001E-2</v>
      </c>
      <c r="O343" s="18">
        <v>2.1700000000000001E-2</v>
      </c>
      <c r="P343" s="18">
        <v>2.2974000000000001E-2</v>
      </c>
      <c r="Q343" s="18">
        <v>2.035E-2</v>
      </c>
      <c r="R343" s="18">
        <v>2.1302000000000001E-2</v>
      </c>
      <c r="S343" s="18">
        <v>2.2588E-2</v>
      </c>
    </row>
    <row r="344" spans="1:19" x14ac:dyDescent="0.2">
      <c r="A344" s="17">
        <v>46567</v>
      </c>
      <c r="B344" s="18">
        <v>2.2405000000000001E-2</v>
      </c>
      <c r="C344" s="18">
        <v>2.3324999999999999E-2</v>
      </c>
      <c r="D344" s="18">
        <v>2.4582E-2</v>
      </c>
      <c r="E344" s="18">
        <v>2.1998E-2</v>
      </c>
      <c r="F344" s="18">
        <v>2.2901000000000001E-2</v>
      </c>
      <c r="G344" s="18">
        <v>2.4136000000000001E-2</v>
      </c>
      <c r="H344" s="18">
        <v>2.1578E-2</v>
      </c>
      <c r="I344" s="18">
        <v>2.2492999999999999E-2</v>
      </c>
      <c r="J344" s="18">
        <v>2.3741000000000002E-2</v>
      </c>
      <c r="K344" s="18">
        <v>2.1160999999999999E-2</v>
      </c>
      <c r="L344" s="18">
        <v>2.2089000000000001E-2</v>
      </c>
      <c r="M344" s="18">
        <v>2.3349000000000002E-2</v>
      </c>
      <c r="N344" s="18">
        <v>2.0747999999999999E-2</v>
      </c>
      <c r="O344" s="18">
        <v>2.1687999999999999E-2</v>
      </c>
      <c r="P344" s="18">
        <v>2.2960999999999999E-2</v>
      </c>
      <c r="Q344" s="18">
        <v>2.0338999999999999E-2</v>
      </c>
      <c r="R344" s="18">
        <v>2.1291000000000001E-2</v>
      </c>
      <c r="S344" s="18">
        <v>2.2575999999999999E-2</v>
      </c>
    </row>
    <row r="345" spans="1:19" x14ac:dyDescent="0.2">
      <c r="A345" s="17">
        <v>46568</v>
      </c>
      <c r="B345" s="18">
        <v>2.2391999999999999E-2</v>
      </c>
      <c r="C345" s="18">
        <v>2.3310999999999998E-2</v>
      </c>
      <c r="D345" s="18">
        <v>2.4566999999999999E-2</v>
      </c>
      <c r="E345" s="18">
        <v>2.1985000000000001E-2</v>
      </c>
      <c r="F345" s="18">
        <v>2.2887000000000001E-2</v>
      </c>
      <c r="G345" s="18">
        <v>2.4121E-2</v>
      </c>
      <c r="H345" s="18">
        <v>2.1565000000000001E-2</v>
      </c>
      <c r="I345" s="18">
        <v>2.248E-2</v>
      </c>
      <c r="J345" s="18">
        <v>2.3727000000000002E-2</v>
      </c>
      <c r="K345" s="18">
        <v>2.1149000000000001E-2</v>
      </c>
      <c r="L345" s="18">
        <v>2.2075999999999998E-2</v>
      </c>
      <c r="M345" s="18">
        <v>2.3335999999999999E-2</v>
      </c>
      <c r="N345" s="18">
        <v>2.0736999999999998E-2</v>
      </c>
      <c r="O345" s="18">
        <v>2.1676000000000001E-2</v>
      </c>
      <c r="P345" s="18">
        <v>2.2948E-2</v>
      </c>
      <c r="Q345" s="18">
        <v>2.0327999999999999E-2</v>
      </c>
      <c r="R345" s="18">
        <v>2.1278999999999999E-2</v>
      </c>
      <c r="S345" s="18">
        <v>2.2564000000000001E-2</v>
      </c>
    </row>
    <row r="346" spans="1:19" x14ac:dyDescent="0.2">
      <c r="A346" s="17">
        <v>46569</v>
      </c>
      <c r="B346" s="18">
        <v>2.2377999999999999E-2</v>
      </c>
      <c r="C346" s="18">
        <v>2.3296000000000001E-2</v>
      </c>
      <c r="D346" s="18">
        <v>2.4552000000000001E-2</v>
      </c>
      <c r="E346" s="18">
        <v>2.1971000000000001E-2</v>
      </c>
      <c r="F346" s="18">
        <v>2.2873000000000001E-2</v>
      </c>
      <c r="G346" s="18">
        <v>2.4105999999999999E-2</v>
      </c>
      <c r="H346" s="18">
        <v>2.1552000000000002E-2</v>
      </c>
      <c r="I346" s="18">
        <v>2.2467000000000001E-2</v>
      </c>
      <c r="J346" s="18">
        <v>2.3712E-2</v>
      </c>
      <c r="K346" s="18">
        <v>2.1137E-2</v>
      </c>
      <c r="L346" s="18">
        <v>2.2062999999999999E-2</v>
      </c>
      <c r="M346" s="18">
        <v>2.3321999999999999E-2</v>
      </c>
      <c r="N346" s="18">
        <v>2.0725E-2</v>
      </c>
      <c r="O346" s="18">
        <v>2.1663999999999999E-2</v>
      </c>
      <c r="P346" s="18">
        <v>2.2935000000000001E-2</v>
      </c>
      <c r="Q346" s="18">
        <v>2.0317000000000002E-2</v>
      </c>
      <c r="R346" s="18">
        <v>2.1267000000000001E-2</v>
      </c>
      <c r="S346" s="18">
        <v>2.2551000000000002E-2</v>
      </c>
    </row>
    <row r="347" spans="1:19" x14ac:dyDescent="0.2">
      <c r="A347" s="17">
        <v>46570</v>
      </c>
      <c r="B347" s="18">
        <v>2.2792E-2</v>
      </c>
      <c r="C347" s="18">
        <v>2.3727000000000002E-2</v>
      </c>
      <c r="D347" s="18">
        <v>2.5006E-2</v>
      </c>
      <c r="E347" s="18">
        <v>2.2363999999999998E-2</v>
      </c>
      <c r="F347" s="18">
        <v>2.3282000000000001E-2</v>
      </c>
      <c r="G347" s="18">
        <v>2.4537E-2</v>
      </c>
      <c r="H347" s="18">
        <v>2.1926999999999999E-2</v>
      </c>
      <c r="I347" s="18">
        <v>2.2856999999999999E-2</v>
      </c>
      <c r="J347" s="18">
        <v>2.4125000000000001E-2</v>
      </c>
      <c r="K347" s="18">
        <v>2.1493999999999999E-2</v>
      </c>
      <c r="L347" s="18">
        <v>2.2436000000000001E-2</v>
      </c>
      <c r="M347" s="18">
        <v>2.3716000000000001E-2</v>
      </c>
      <c r="N347" s="18">
        <v>2.1066000000000001E-2</v>
      </c>
      <c r="O347" s="18">
        <v>2.2020000000000001E-2</v>
      </c>
      <c r="P347" s="18">
        <v>2.3311999999999999E-2</v>
      </c>
      <c r="Q347" s="18">
        <v>2.0641E-2</v>
      </c>
      <c r="R347" s="18">
        <v>2.1607000000000001E-2</v>
      </c>
      <c r="S347" s="18">
        <v>2.2911000000000001E-2</v>
      </c>
    </row>
    <row r="348" spans="1:19" x14ac:dyDescent="0.2">
      <c r="A348" s="17">
        <v>46571</v>
      </c>
      <c r="B348" s="18">
        <v>2.2778E-2</v>
      </c>
      <c r="C348" s="18">
        <v>2.3713000000000001E-2</v>
      </c>
      <c r="D348" s="18">
        <v>2.4990999999999999E-2</v>
      </c>
      <c r="E348" s="18">
        <v>2.2350999999999999E-2</v>
      </c>
      <c r="F348" s="18">
        <v>2.3268E-2</v>
      </c>
      <c r="G348" s="18">
        <v>2.4521999999999999E-2</v>
      </c>
      <c r="H348" s="18">
        <v>2.1913999999999999E-2</v>
      </c>
      <c r="I348" s="18">
        <v>2.2844E-2</v>
      </c>
      <c r="J348" s="18">
        <v>2.4111E-2</v>
      </c>
      <c r="K348" s="18">
        <v>2.1482000000000001E-2</v>
      </c>
      <c r="L348" s="18">
        <v>2.2422999999999998E-2</v>
      </c>
      <c r="M348" s="18">
        <v>2.3702999999999998E-2</v>
      </c>
      <c r="N348" s="18">
        <v>2.1054E-2</v>
      </c>
      <c r="O348" s="18">
        <v>2.2006999999999999E-2</v>
      </c>
      <c r="P348" s="18">
        <v>2.3299E-2</v>
      </c>
      <c r="Q348" s="18">
        <v>2.0629999999999999E-2</v>
      </c>
      <c r="R348" s="18">
        <v>2.1595E-2</v>
      </c>
      <c r="S348" s="18">
        <v>2.2898000000000002E-2</v>
      </c>
    </row>
    <row r="349" spans="1:19" x14ac:dyDescent="0.2">
      <c r="A349" s="17">
        <v>46572</v>
      </c>
      <c r="B349" s="18">
        <v>2.2764E-2</v>
      </c>
      <c r="C349" s="18">
        <v>2.3698E-2</v>
      </c>
      <c r="D349" s="18">
        <v>2.4976000000000002E-2</v>
      </c>
      <c r="E349" s="18">
        <v>2.2336999999999999E-2</v>
      </c>
      <c r="F349" s="18">
        <v>2.3254E-2</v>
      </c>
      <c r="G349" s="18">
        <v>2.4507000000000001E-2</v>
      </c>
      <c r="H349" s="18">
        <v>2.1901E-2</v>
      </c>
      <c r="I349" s="18">
        <v>2.283E-2</v>
      </c>
      <c r="J349" s="18">
        <v>2.4095999999999999E-2</v>
      </c>
      <c r="K349" s="18">
        <v>2.147E-2</v>
      </c>
      <c r="L349" s="18">
        <v>2.2411E-2</v>
      </c>
      <c r="M349" s="18">
        <v>2.3689000000000002E-2</v>
      </c>
      <c r="N349" s="18">
        <v>2.1042000000000002E-2</v>
      </c>
      <c r="O349" s="18">
        <v>2.1995000000000001E-2</v>
      </c>
      <c r="P349" s="18">
        <v>2.3286000000000001E-2</v>
      </c>
      <c r="Q349" s="18">
        <v>2.0618999999999998E-2</v>
      </c>
      <c r="R349" s="18">
        <v>2.1583000000000001E-2</v>
      </c>
      <c r="S349" s="18">
        <v>2.2886E-2</v>
      </c>
    </row>
    <row r="350" spans="1:19" x14ac:dyDescent="0.2">
      <c r="A350" s="17">
        <v>46573</v>
      </c>
      <c r="B350" s="18">
        <v>2.2749999999999999E-2</v>
      </c>
      <c r="C350" s="18">
        <v>2.3684E-2</v>
      </c>
      <c r="D350" s="18">
        <v>2.496E-2</v>
      </c>
      <c r="E350" s="18">
        <v>2.2322999999999999E-2</v>
      </c>
      <c r="F350" s="18">
        <v>2.324E-2</v>
      </c>
      <c r="G350" s="18">
        <v>2.4492E-2</v>
      </c>
      <c r="H350" s="18">
        <v>2.1888000000000001E-2</v>
      </c>
      <c r="I350" s="18">
        <v>2.2817E-2</v>
      </c>
      <c r="J350" s="18">
        <v>2.4081999999999999E-2</v>
      </c>
      <c r="K350" s="18">
        <v>2.1457E-2</v>
      </c>
      <c r="L350" s="18">
        <v>2.2398000000000001E-2</v>
      </c>
      <c r="M350" s="18">
        <v>2.3675000000000002E-2</v>
      </c>
      <c r="N350" s="18">
        <v>2.103E-2</v>
      </c>
      <c r="O350" s="18">
        <v>2.1982000000000002E-2</v>
      </c>
      <c r="P350" s="18">
        <v>2.3272999999999999E-2</v>
      </c>
      <c r="Q350" s="18">
        <v>2.0607E-2</v>
      </c>
      <c r="R350" s="18">
        <v>2.1571E-2</v>
      </c>
      <c r="S350" s="18">
        <v>2.2873000000000001E-2</v>
      </c>
    </row>
    <row r="351" spans="1:19" x14ac:dyDescent="0.2">
      <c r="A351" s="17">
        <v>46574</v>
      </c>
      <c r="B351" s="18">
        <v>2.2735999999999999E-2</v>
      </c>
      <c r="C351" s="18">
        <v>2.3668999999999999E-2</v>
      </c>
      <c r="D351" s="18">
        <v>2.4944999999999998E-2</v>
      </c>
      <c r="E351" s="18">
        <v>2.231E-2</v>
      </c>
      <c r="F351" s="18">
        <v>2.3224999999999999E-2</v>
      </c>
      <c r="G351" s="18">
        <v>2.4476999999999999E-2</v>
      </c>
      <c r="H351" s="18">
        <v>2.1874999999999999E-2</v>
      </c>
      <c r="I351" s="18">
        <v>2.2803E-2</v>
      </c>
      <c r="J351" s="18">
        <v>2.4067999999999999E-2</v>
      </c>
      <c r="K351" s="18">
        <v>2.1444999999999999E-2</v>
      </c>
      <c r="L351" s="18">
        <v>2.2384999999999999E-2</v>
      </c>
      <c r="M351" s="18">
        <v>2.3661999999999999E-2</v>
      </c>
      <c r="N351" s="18">
        <v>2.1017999999999998E-2</v>
      </c>
      <c r="O351" s="18">
        <v>2.197E-2</v>
      </c>
      <c r="P351" s="18">
        <v>2.3258999999999998E-2</v>
      </c>
      <c r="Q351" s="18">
        <v>2.0596E-2</v>
      </c>
      <c r="R351" s="18">
        <v>2.1559999999999999E-2</v>
      </c>
      <c r="S351" s="18">
        <v>2.2860999999999999E-2</v>
      </c>
    </row>
    <row r="352" spans="1:19" x14ac:dyDescent="0.2">
      <c r="A352" s="17">
        <v>46575</v>
      </c>
      <c r="B352" s="18">
        <v>2.2721999999999999E-2</v>
      </c>
      <c r="C352" s="18">
        <v>2.3654999999999999E-2</v>
      </c>
      <c r="D352" s="18">
        <v>2.4930000000000001E-2</v>
      </c>
      <c r="E352" s="18">
        <v>2.2296E-2</v>
      </c>
      <c r="F352" s="18">
        <v>2.3210999999999999E-2</v>
      </c>
      <c r="G352" s="18">
        <v>2.4462000000000001E-2</v>
      </c>
      <c r="H352" s="18">
        <v>2.1861999999999999E-2</v>
      </c>
      <c r="I352" s="18">
        <v>2.2789E-2</v>
      </c>
      <c r="J352" s="18">
        <v>2.4053000000000001E-2</v>
      </c>
      <c r="K352" s="18">
        <v>2.1432E-2</v>
      </c>
      <c r="L352" s="18">
        <v>2.2372E-2</v>
      </c>
      <c r="M352" s="18">
        <v>2.3647999999999999E-2</v>
      </c>
      <c r="N352" s="18">
        <v>2.1007000000000001E-2</v>
      </c>
      <c r="O352" s="18">
        <v>2.1957999999999998E-2</v>
      </c>
      <c r="P352" s="18">
        <v>2.3245999999999999E-2</v>
      </c>
      <c r="Q352" s="18">
        <v>2.0584999999999999E-2</v>
      </c>
      <c r="R352" s="18">
        <v>2.1548000000000001E-2</v>
      </c>
      <c r="S352" s="18">
        <v>2.2848E-2</v>
      </c>
    </row>
    <row r="353" spans="1:19" x14ac:dyDescent="0.2">
      <c r="A353" s="17">
        <v>46576</v>
      </c>
      <c r="B353" s="18">
        <v>2.2709E-2</v>
      </c>
      <c r="C353" s="18">
        <v>2.3640999999999999E-2</v>
      </c>
      <c r="D353" s="18">
        <v>2.4915E-2</v>
      </c>
      <c r="E353" s="18">
        <v>2.2282E-2</v>
      </c>
      <c r="F353" s="18">
        <v>2.3196999999999999E-2</v>
      </c>
      <c r="G353" s="18">
        <v>2.4447E-2</v>
      </c>
      <c r="H353" s="18">
        <v>2.1849E-2</v>
      </c>
      <c r="I353" s="18">
        <v>2.2776000000000001E-2</v>
      </c>
      <c r="J353" s="18">
        <v>2.4039000000000001E-2</v>
      </c>
      <c r="K353" s="18">
        <v>2.1420000000000002E-2</v>
      </c>
      <c r="L353" s="18">
        <v>2.2359E-2</v>
      </c>
      <c r="M353" s="18">
        <v>2.3633999999999999E-2</v>
      </c>
      <c r="N353" s="18">
        <v>2.0995E-2</v>
      </c>
      <c r="O353" s="18">
        <v>2.1944999999999999E-2</v>
      </c>
      <c r="P353" s="18">
        <v>2.3233E-2</v>
      </c>
      <c r="Q353" s="18">
        <v>2.0573999999999999E-2</v>
      </c>
      <c r="R353" s="18">
        <v>2.1536E-2</v>
      </c>
      <c r="S353" s="18">
        <v>2.2835999999999999E-2</v>
      </c>
    </row>
    <row r="354" spans="1:19" x14ac:dyDescent="0.2">
      <c r="A354" s="17">
        <v>46577</v>
      </c>
      <c r="B354" s="18">
        <v>2.2695E-2</v>
      </c>
      <c r="C354" s="18">
        <v>2.3626000000000001E-2</v>
      </c>
      <c r="D354" s="18">
        <v>2.4899000000000001E-2</v>
      </c>
      <c r="E354" s="18">
        <v>2.2269000000000001E-2</v>
      </c>
      <c r="F354" s="18">
        <v>2.3182999999999999E-2</v>
      </c>
      <c r="G354" s="18">
        <v>2.4431999999999999E-2</v>
      </c>
      <c r="H354" s="18">
        <v>2.1836000000000001E-2</v>
      </c>
      <c r="I354" s="18">
        <v>2.2762000000000001E-2</v>
      </c>
      <c r="J354" s="18">
        <v>2.4025000000000001E-2</v>
      </c>
      <c r="K354" s="18">
        <v>2.1408E-2</v>
      </c>
      <c r="L354" s="18">
        <v>2.2346000000000001E-2</v>
      </c>
      <c r="M354" s="18">
        <v>2.3621E-2</v>
      </c>
      <c r="N354" s="18">
        <v>2.0983000000000002E-2</v>
      </c>
      <c r="O354" s="18">
        <v>2.1933000000000001E-2</v>
      </c>
      <c r="P354" s="18">
        <v>2.3220000000000001E-2</v>
      </c>
      <c r="Q354" s="18">
        <v>2.0562E-2</v>
      </c>
      <c r="R354" s="18">
        <v>2.1524000000000001E-2</v>
      </c>
      <c r="S354" s="18">
        <v>2.2824000000000001E-2</v>
      </c>
    </row>
    <row r="355" spans="1:19" x14ac:dyDescent="0.2">
      <c r="A355" s="17">
        <v>46578</v>
      </c>
      <c r="B355" s="18">
        <v>2.2681E-2</v>
      </c>
      <c r="C355" s="18">
        <v>2.3612000000000001E-2</v>
      </c>
      <c r="D355" s="18">
        <v>2.4884E-2</v>
      </c>
      <c r="E355" s="18">
        <v>2.2255E-2</v>
      </c>
      <c r="F355" s="18">
        <v>2.3168999999999999E-2</v>
      </c>
      <c r="G355" s="18">
        <v>2.4417000000000001E-2</v>
      </c>
      <c r="H355" s="18">
        <v>2.1822999999999999E-2</v>
      </c>
      <c r="I355" s="18">
        <v>2.2748999999999998E-2</v>
      </c>
      <c r="J355" s="18">
        <v>2.401E-2</v>
      </c>
      <c r="K355" s="18">
        <v>2.1395000000000001E-2</v>
      </c>
      <c r="L355" s="18">
        <v>2.2332999999999999E-2</v>
      </c>
      <c r="M355" s="18">
        <v>2.3607E-2</v>
      </c>
      <c r="N355" s="18">
        <v>2.0971E-2</v>
      </c>
      <c r="O355" s="18">
        <v>2.1921E-2</v>
      </c>
      <c r="P355" s="18">
        <v>2.3206999999999998E-2</v>
      </c>
      <c r="Q355" s="18">
        <v>2.0551E-2</v>
      </c>
      <c r="R355" s="18">
        <v>2.1513000000000001E-2</v>
      </c>
      <c r="S355" s="18">
        <v>2.2811000000000001E-2</v>
      </c>
    </row>
    <row r="356" spans="1:19" x14ac:dyDescent="0.2">
      <c r="A356" s="17">
        <v>46579</v>
      </c>
      <c r="B356" s="18">
        <v>2.2667E-2</v>
      </c>
      <c r="C356" s="18">
        <v>2.3597E-2</v>
      </c>
      <c r="D356" s="18">
        <v>2.4868999999999999E-2</v>
      </c>
      <c r="E356" s="18">
        <v>2.2242000000000001E-2</v>
      </c>
      <c r="F356" s="18">
        <v>2.3154000000000001E-2</v>
      </c>
      <c r="G356" s="18">
        <v>2.4402E-2</v>
      </c>
      <c r="H356" s="18">
        <v>2.181E-2</v>
      </c>
      <c r="I356" s="18">
        <v>2.2734999999999998E-2</v>
      </c>
      <c r="J356" s="18">
        <v>2.3996E-2</v>
      </c>
      <c r="K356" s="18">
        <v>2.1382999999999999E-2</v>
      </c>
      <c r="L356" s="18">
        <v>2.232E-2</v>
      </c>
      <c r="M356" s="18">
        <v>2.3592999999999999E-2</v>
      </c>
      <c r="N356" s="18">
        <v>2.0958999999999998E-2</v>
      </c>
      <c r="O356" s="18">
        <v>2.1908E-2</v>
      </c>
      <c r="P356" s="18">
        <v>2.3193999999999999E-2</v>
      </c>
      <c r="Q356" s="18">
        <v>2.0539999999999999E-2</v>
      </c>
      <c r="R356" s="18">
        <v>2.1500999999999999E-2</v>
      </c>
      <c r="S356" s="18">
        <v>2.2799E-2</v>
      </c>
    </row>
    <row r="357" spans="1:19" x14ac:dyDescent="0.2">
      <c r="A357" s="17">
        <v>46580</v>
      </c>
      <c r="B357" s="18">
        <v>2.2653E-2</v>
      </c>
      <c r="C357" s="18">
        <v>2.3583E-2</v>
      </c>
      <c r="D357" s="18">
        <v>2.4854000000000001E-2</v>
      </c>
      <c r="E357" s="18">
        <v>2.2228000000000001E-2</v>
      </c>
      <c r="F357" s="18">
        <v>2.3140000000000001E-2</v>
      </c>
      <c r="G357" s="18">
        <v>2.4388E-2</v>
      </c>
      <c r="H357" s="18">
        <v>2.1797E-2</v>
      </c>
      <c r="I357" s="18">
        <v>2.2721999999999999E-2</v>
      </c>
      <c r="J357" s="18">
        <v>2.3982E-2</v>
      </c>
      <c r="K357" s="18">
        <v>2.137E-2</v>
      </c>
      <c r="L357" s="18">
        <v>2.2307E-2</v>
      </c>
      <c r="M357" s="18">
        <v>2.358E-2</v>
      </c>
      <c r="N357" s="18">
        <v>2.0948000000000001E-2</v>
      </c>
      <c r="O357" s="18">
        <v>2.1895999999999999E-2</v>
      </c>
      <c r="P357" s="18">
        <v>2.3181E-2</v>
      </c>
      <c r="Q357" s="18">
        <v>2.0528999999999999E-2</v>
      </c>
      <c r="R357" s="18">
        <v>2.1489000000000001E-2</v>
      </c>
      <c r="S357" s="18">
        <v>2.2786000000000001E-2</v>
      </c>
    </row>
    <row r="358" spans="1:19" x14ac:dyDescent="0.2">
      <c r="A358" s="17">
        <v>46581</v>
      </c>
      <c r="B358" s="18">
        <v>2.2638999999999999E-2</v>
      </c>
      <c r="C358" s="18">
        <v>2.3567999999999999E-2</v>
      </c>
      <c r="D358" s="18">
        <v>2.4839E-2</v>
      </c>
      <c r="E358" s="18">
        <v>2.2214000000000001E-2</v>
      </c>
      <c r="F358" s="18">
        <v>2.3126000000000001E-2</v>
      </c>
      <c r="G358" s="18">
        <v>2.4372999999999999E-2</v>
      </c>
      <c r="H358" s="18">
        <v>2.1784000000000001E-2</v>
      </c>
      <c r="I358" s="18">
        <v>2.2707999999999999E-2</v>
      </c>
      <c r="J358" s="18">
        <v>2.3968E-2</v>
      </c>
      <c r="K358" s="18">
        <v>2.1357999999999999E-2</v>
      </c>
      <c r="L358" s="18">
        <v>2.2294000000000001E-2</v>
      </c>
      <c r="M358" s="18">
        <v>2.3566E-2</v>
      </c>
      <c r="N358" s="18">
        <v>2.0936E-2</v>
      </c>
      <c r="O358" s="18">
        <v>2.1884000000000001E-2</v>
      </c>
      <c r="P358" s="18">
        <v>2.3168000000000001E-2</v>
      </c>
      <c r="Q358" s="18">
        <v>2.0518000000000002E-2</v>
      </c>
      <c r="R358" s="18">
        <v>2.1477E-2</v>
      </c>
      <c r="S358" s="18">
        <v>2.2773999999999999E-2</v>
      </c>
    </row>
    <row r="359" spans="1:19" x14ac:dyDescent="0.2">
      <c r="A359" s="17">
        <v>46582</v>
      </c>
      <c r="B359" s="18">
        <v>2.2624999999999999E-2</v>
      </c>
      <c r="C359" s="18">
        <v>2.3553999999999999E-2</v>
      </c>
      <c r="D359" s="18">
        <v>2.4823999999999999E-2</v>
      </c>
      <c r="E359" s="18">
        <v>2.2200999999999999E-2</v>
      </c>
      <c r="F359" s="18">
        <v>2.3112000000000001E-2</v>
      </c>
      <c r="G359" s="18">
        <v>2.4358000000000001E-2</v>
      </c>
      <c r="H359" s="18">
        <v>2.1770999999999999E-2</v>
      </c>
      <c r="I359" s="18">
        <v>2.2695E-2</v>
      </c>
      <c r="J359" s="18">
        <v>2.3952999999999999E-2</v>
      </c>
      <c r="K359" s="18">
        <v>2.1346E-2</v>
      </c>
      <c r="L359" s="18">
        <v>2.2280999999999999E-2</v>
      </c>
      <c r="M359" s="18">
        <v>2.3552E-2</v>
      </c>
      <c r="N359" s="18">
        <v>2.0924000000000002E-2</v>
      </c>
      <c r="O359" s="18">
        <v>2.1871999999999999E-2</v>
      </c>
      <c r="P359" s="18">
        <v>2.3154999999999999E-2</v>
      </c>
      <c r="Q359" s="18">
        <v>2.0506E-2</v>
      </c>
      <c r="R359" s="18">
        <v>2.1465999999999999E-2</v>
      </c>
      <c r="S359" s="18">
        <v>2.2761E-2</v>
      </c>
    </row>
    <row r="360" spans="1:19" x14ac:dyDescent="0.2">
      <c r="A360" s="17">
        <v>46583</v>
      </c>
      <c r="B360" s="18">
        <v>2.2612E-2</v>
      </c>
      <c r="C360" s="18">
        <v>2.3539999999999998E-2</v>
      </c>
      <c r="D360" s="18">
        <v>2.4808E-2</v>
      </c>
      <c r="E360" s="18">
        <v>2.2186999999999998E-2</v>
      </c>
      <c r="F360" s="18">
        <v>2.3098E-2</v>
      </c>
      <c r="G360" s="18">
        <v>2.4343E-2</v>
      </c>
      <c r="H360" s="18">
        <v>2.1758E-2</v>
      </c>
      <c r="I360" s="18">
        <v>2.2681E-2</v>
      </c>
      <c r="J360" s="18">
        <v>2.3938999999999998E-2</v>
      </c>
      <c r="K360" s="18">
        <v>2.1333000000000001E-2</v>
      </c>
      <c r="L360" s="18">
        <v>2.2268E-2</v>
      </c>
      <c r="M360" s="18">
        <v>2.3539000000000001E-2</v>
      </c>
      <c r="N360" s="18">
        <v>2.0912E-2</v>
      </c>
      <c r="O360" s="18">
        <v>2.1859E-2</v>
      </c>
      <c r="P360" s="18">
        <v>2.3141999999999999E-2</v>
      </c>
      <c r="Q360" s="18">
        <v>2.0494999999999999E-2</v>
      </c>
      <c r="R360" s="18">
        <v>2.1454000000000001E-2</v>
      </c>
      <c r="S360" s="18">
        <v>2.2748999999999998E-2</v>
      </c>
    </row>
    <row r="361" spans="1:19" x14ac:dyDescent="0.2">
      <c r="A361" s="17">
        <v>46584</v>
      </c>
      <c r="B361" s="18">
        <v>2.2598E-2</v>
      </c>
      <c r="C361" s="18">
        <v>2.3525000000000001E-2</v>
      </c>
      <c r="D361" s="18">
        <v>2.4792999999999999E-2</v>
      </c>
      <c r="E361" s="18">
        <v>2.2173999999999999E-2</v>
      </c>
      <c r="F361" s="18">
        <v>2.3084E-2</v>
      </c>
      <c r="G361" s="18">
        <v>2.4327999999999999E-2</v>
      </c>
      <c r="H361" s="18">
        <v>2.1745E-2</v>
      </c>
      <c r="I361" s="18">
        <v>2.2668000000000001E-2</v>
      </c>
      <c r="J361" s="18">
        <v>2.3924999999999998E-2</v>
      </c>
      <c r="K361" s="18">
        <v>2.1321E-2</v>
      </c>
      <c r="L361" s="18">
        <v>2.2256000000000001E-2</v>
      </c>
      <c r="M361" s="18">
        <v>2.3525000000000001E-2</v>
      </c>
      <c r="N361" s="18">
        <v>2.0900999999999999E-2</v>
      </c>
      <c r="O361" s="18">
        <v>2.1846999999999998E-2</v>
      </c>
      <c r="P361" s="18">
        <v>2.3129E-2</v>
      </c>
      <c r="Q361" s="18">
        <v>2.0483999999999999E-2</v>
      </c>
      <c r="R361" s="18">
        <v>2.1441999999999999E-2</v>
      </c>
      <c r="S361" s="18">
        <v>2.2737E-2</v>
      </c>
    </row>
    <row r="362" spans="1:19" x14ac:dyDescent="0.2">
      <c r="A362" s="17">
        <v>46585</v>
      </c>
      <c r="B362" s="18">
        <v>2.2584E-2</v>
      </c>
      <c r="C362" s="18">
        <v>2.3511000000000001E-2</v>
      </c>
      <c r="D362" s="18">
        <v>2.4778000000000001E-2</v>
      </c>
      <c r="E362" s="18">
        <v>2.2159999999999999E-2</v>
      </c>
      <c r="F362" s="18">
        <v>2.307E-2</v>
      </c>
      <c r="G362" s="18">
        <v>2.4313000000000001E-2</v>
      </c>
      <c r="H362" s="18">
        <v>2.1732999999999999E-2</v>
      </c>
      <c r="I362" s="18">
        <v>2.2654000000000001E-2</v>
      </c>
      <c r="J362" s="18">
        <v>2.3911000000000002E-2</v>
      </c>
      <c r="K362" s="18">
        <v>2.1309000000000002E-2</v>
      </c>
      <c r="L362" s="18">
        <v>2.2242999999999999E-2</v>
      </c>
      <c r="M362" s="18">
        <v>2.3512000000000002E-2</v>
      </c>
      <c r="N362" s="18">
        <v>2.0889000000000001E-2</v>
      </c>
      <c r="O362" s="18">
        <v>2.1835E-2</v>
      </c>
      <c r="P362" s="18">
        <v>2.3116000000000001E-2</v>
      </c>
      <c r="Q362" s="18">
        <v>2.0473000000000002E-2</v>
      </c>
      <c r="R362" s="18">
        <v>2.1430999999999999E-2</v>
      </c>
      <c r="S362" s="18">
        <v>2.2724000000000001E-2</v>
      </c>
    </row>
    <row r="363" spans="1:19" x14ac:dyDescent="0.2">
      <c r="A363" s="17">
        <v>46586</v>
      </c>
      <c r="B363" s="18">
        <v>2.257E-2</v>
      </c>
      <c r="C363" s="18">
        <v>2.3497000000000001E-2</v>
      </c>
      <c r="D363" s="18">
        <v>2.4763E-2</v>
      </c>
      <c r="E363" s="18">
        <v>2.2147E-2</v>
      </c>
      <c r="F363" s="18">
        <v>2.3056E-2</v>
      </c>
      <c r="G363" s="18">
        <v>2.4298E-2</v>
      </c>
      <c r="H363" s="18">
        <v>2.172E-2</v>
      </c>
      <c r="I363" s="18">
        <v>2.2641000000000001E-2</v>
      </c>
      <c r="J363" s="18">
        <v>2.3896000000000001E-2</v>
      </c>
      <c r="K363" s="18">
        <v>2.1295999999999999E-2</v>
      </c>
      <c r="L363" s="18">
        <v>2.223E-2</v>
      </c>
      <c r="M363" s="18">
        <v>2.3498000000000002E-2</v>
      </c>
      <c r="N363" s="18">
        <v>2.0877E-2</v>
      </c>
      <c r="O363" s="18">
        <v>2.1822000000000001E-2</v>
      </c>
      <c r="P363" s="18">
        <v>2.3102999999999999E-2</v>
      </c>
      <c r="Q363" s="18">
        <v>2.0462000000000001E-2</v>
      </c>
      <c r="R363" s="18">
        <v>2.1419000000000001E-2</v>
      </c>
      <c r="S363" s="18">
        <v>2.2712E-2</v>
      </c>
    </row>
    <row r="364" spans="1:19" x14ac:dyDescent="0.2">
      <c r="A364" s="17">
        <v>46587</v>
      </c>
      <c r="B364" s="18">
        <v>2.2556E-2</v>
      </c>
      <c r="C364" s="18">
        <v>2.3481999999999999E-2</v>
      </c>
      <c r="D364" s="18">
        <v>2.4747999999999999E-2</v>
      </c>
      <c r="E364" s="18">
        <v>2.2133E-2</v>
      </c>
      <c r="F364" s="18">
        <v>2.3042E-2</v>
      </c>
      <c r="G364" s="18">
        <v>2.4282999999999999E-2</v>
      </c>
      <c r="H364" s="18">
        <v>2.1707000000000001E-2</v>
      </c>
      <c r="I364" s="18">
        <v>2.2627000000000001E-2</v>
      </c>
      <c r="J364" s="18">
        <v>2.3882E-2</v>
      </c>
      <c r="K364" s="18">
        <v>2.1284000000000001E-2</v>
      </c>
      <c r="L364" s="18">
        <v>2.2217000000000001E-2</v>
      </c>
      <c r="M364" s="18">
        <v>2.3484000000000001E-2</v>
      </c>
      <c r="N364" s="18">
        <v>2.0865000000000002E-2</v>
      </c>
      <c r="O364" s="18">
        <v>2.181E-2</v>
      </c>
      <c r="P364" s="18">
        <v>2.3089999999999999E-2</v>
      </c>
      <c r="Q364" s="18">
        <v>2.0451E-2</v>
      </c>
      <c r="R364" s="18">
        <v>2.1406999999999999E-2</v>
      </c>
      <c r="S364" s="18">
        <v>2.2699E-2</v>
      </c>
    </row>
    <row r="365" spans="1:19" x14ac:dyDescent="0.2">
      <c r="A365" s="17">
        <v>46588</v>
      </c>
      <c r="B365" s="18">
        <v>2.2543000000000001E-2</v>
      </c>
      <c r="C365" s="18">
        <v>2.3467999999999999E-2</v>
      </c>
      <c r="D365" s="18">
        <v>2.4733000000000002E-2</v>
      </c>
      <c r="E365" s="18">
        <v>2.2120000000000001E-2</v>
      </c>
      <c r="F365" s="18">
        <v>2.3028E-2</v>
      </c>
      <c r="G365" s="18">
        <v>2.4268999999999999E-2</v>
      </c>
      <c r="H365" s="18">
        <v>2.1694000000000001E-2</v>
      </c>
      <c r="I365" s="18">
        <v>2.2613999999999999E-2</v>
      </c>
      <c r="J365" s="18">
        <v>2.3868E-2</v>
      </c>
      <c r="K365" s="18">
        <v>2.1271999999999999E-2</v>
      </c>
      <c r="L365" s="18">
        <v>2.2204000000000002E-2</v>
      </c>
      <c r="M365" s="18">
        <v>2.3470999999999999E-2</v>
      </c>
      <c r="N365" s="18">
        <v>2.0854000000000001E-2</v>
      </c>
      <c r="O365" s="18">
        <v>2.1798000000000001E-2</v>
      </c>
      <c r="P365" s="18">
        <v>2.3077E-2</v>
      </c>
      <c r="Q365" s="18">
        <v>2.0438999999999999E-2</v>
      </c>
      <c r="R365" s="18">
        <v>2.1395000000000001E-2</v>
      </c>
      <c r="S365" s="18">
        <v>2.2686999999999999E-2</v>
      </c>
    </row>
    <row r="366" spans="1:19" x14ac:dyDescent="0.2">
      <c r="A366" s="17">
        <v>46589</v>
      </c>
      <c r="B366" s="18">
        <v>2.2529E-2</v>
      </c>
      <c r="C366" s="18">
        <v>2.3453999999999999E-2</v>
      </c>
      <c r="D366" s="18">
        <v>2.4718E-2</v>
      </c>
      <c r="E366" s="18">
        <v>2.2106000000000001E-2</v>
      </c>
      <c r="F366" s="18">
        <v>2.3012999999999999E-2</v>
      </c>
      <c r="G366" s="18">
        <v>2.4254000000000001E-2</v>
      </c>
      <c r="H366" s="18">
        <v>2.1680999999999999E-2</v>
      </c>
      <c r="I366" s="18">
        <v>2.2601E-2</v>
      </c>
      <c r="J366" s="18">
        <v>2.3854E-2</v>
      </c>
      <c r="K366" s="18">
        <v>2.1260000000000001E-2</v>
      </c>
      <c r="L366" s="18">
        <v>2.2190999999999999E-2</v>
      </c>
      <c r="M366" s="18">
        <v>2.3456999999999999E-2</v>
      </c>
      <c r="N366" s="18">
        <v>2.0841999999999999E-2</v>
      </c>
      <c r="O366" s="18">
        <v>2.1786E-2</v>
      </c>
      <c r="P366" s="18">
        <v>2.3064000000000001E-2</v>
      </c>
      <c r="Q366" s="18">
        <v>2.0428000000000002E-2</v>
      </c>
      <c r="R366" s="18">
        <v>2.1384E-2</v>
      </c>
      <c r="S366" s="18">
        <v>2.2675000000000001E-2</v>
      </c>
    </row>
    <row r="367" spans="1:19" x14ac:dyDescent="0.2">
      <c r="A367" s="17">
        <v>46590</v>
      </c>
      <c r="B367" s="18">
        <v>2.2515E-2</v>
      </c>
      <c r="C367" s="18">
        <v>2.3439000000000002E-2</v>
      </c>
      <c r="D367" s="18">
        <v>2.4702000000000002E-2</v>
      </c>
      <c r="E367" s="18">
        <v>2.2093000000000002E-2</v>
      </c>
      <c r="F367" s="18">
        <v>2.2998999999999999E-2</v>
      </c>
      <c r="G367" s="18">
        <v>2.4239E-2</v>
      </c>
      <c r="H367" s="18">
        <v>2.1668E-2</v>
      </c>
      <c r="I367" s="18">
        <v>2.2586999999999999E-2</v>
      </c>
      <c r="J367" s="18">
        <v>2.384E-2</v>
      </c>
      <c r="K367" s="18">
        <v>2.1246999999999999E-2</v>
      </c>
      <c r="L367" s="18">
        <v>2.2178E-2</v>
      </c>
      <c r="M367" s="18">
        <v>2.3444E-2</v>
      </c>
      <c r="N367" s="18">
        <v>2.0830000000000001E-2</v>
      </c>
      <c r="O367" s="18">
        <v>2.1773000000000001E-2</v>
      </c>
      <c r="P367" s="18">
        <v>2.3050999999999999E-2</v>
      </c>
      <c r="Q367" s="18">
        <v>2.0417000000000001E-2</v>
      </c>
      <c r="R367" s="18">
        <v>2.1371999999999999E-2</v>
      </c>
      <c r="S367" s="18">
        <v>2.2662000000000002E-2</v>
      </c>
    </row>
    <row r="368" spans="1:19" x14ac:dyDescent="0.2">
      <c r="A368" s="17">
        <v>46591</v>
      </c>
      <c r="B368" s="18">
        <v>2.2501E-2</v>
      </c>
      <c r="C368" s="18">
        <v>2.3425000000000001E-2</v>
      </c>
      <c r="D368" s="18">
        <v>2.4687000000000001E-2</v>
      </c>
      <c r="E368" s="18">
        <v>2.2079000000000001E-2</v>
      </c>
      <c r="F368" s="18">
        <v>2.2984999999999998E-2</v>
      </c>
      <c r="G368" s="18">
        <v>2.4223999999999999E-2</v>
      </c>
      <c r="H368" s="18">
        <v>2.1655000000000001E-2</v>
      </c>
      <c r="I368" s="18">
        <v>2.2574E-2</v>
      </c>
      <c r="J368" s="18">
        <v>2.3824999999999999E-2</v>
      </c>
      <c r="K368" s="18">
        <v>2.1235E-2</v>
      </c>
      <c r="L368" s="18">
        <v>2.2166000000000002E-2</v>
      </c>
      <c r="M368" s="18">
        <v>2.3429999999999999E-2</v>
      </c>
      <c r="N368" s="18">
        <v>2.0819000000000001E-2</v>
      </c>
      <c r="O368" s="18">
        <v>2.1760999999999999E-2</v>
      </c>
      <c r="P368" s="18">
        <v>2.3037999999999999E-2</v>
      </c>
      <c r="Q368" s="18">
        <v>2.0406000000000001E-2</v>
      </c>
      <c r="R368" s="18">
        <v>2.1360000000000001E-2</v>
      </c>
      <c r="S368" s="18">
        <v>2.265E-2</v>
      </c>
    </row>
    <row r="369" spans="1:19" x14ac:dyDescent="0.2">
      <c r="A369" s="17">
        <v>46592</v>
      </c>
      <c r="B369" s="18">
        <v>2.2488000000000001E-2</v>
      </c>
      <c r="C369" s="18">
        <v>2.3411000000000001E-2</v>
      </c>
      <c r="D369" s="18">
        <v>2.4671999999999999E-2</v>
      </c>
      <c r="E369" s="18">
        <v>2.2065999999999999E-2</v>
      </c>
      <c r="F369" s="18">
        <v>2.2970999999999998E-2</v>
      </c>
      <c r="G369" s="18">
        <v>2.4209000000000001E-2</v>
      </c>
      <c r="H369" s="18">
        <v>2.1642000000000002E-2</v>
      </c>
      <c r="I369" s="18">
        <v>2.256E-2</v>
      </c>
      <c r="J369" s="18">
        <v>2.3810999999999999E-2</v>
      </c>
      <c r="K369" s="18">
        <v>2.1222999999999999E-2</v>
      </c>
      <c r="L369" s="18">
        <v>2.2152999999999999E-2</v>
      </c>
      <c r="M369" s="18">
        <v>2.3417E-2</v>
      </c>
      <c r="N369" s="18">
        <v>2.0806999999999999E-2</v>
      </c>
      <c r="O369" s="18">
        <v>2.1749000000000001E-2</v>
      </c>
      <c r="P369" s="18">
        <v>2.3025E-2</v>
      </c>
      <c r="Q369" s="18">
        <v>2.0395E-2</v>
      </c>
      <c r="R369" s="18">
        <v>2.1349E-2</v>
      </c>
      <c r="S369" s="18">
        <v>2.2637999999999998E-2</v>
      </c>
    </row>
    <row r="370" spans="1:19" x14ac:dyDescent="0.2">
      <c r="A370" s="17">
        <v>46593</v>
      </c>
      <c r="B370" s="18">
        <v>2.2474000000000001E-2</v>
      </c>
      <c r="C370" s="18">
        <v>2.3396E-2</v>
      </c>
      <c r="D370" s="18">
        <v>2.4656999999999998E-2</v>
      </c>
      <c r="E370" s="18">
        <v>2.2051999999999999E-2</v>
      </c>
      <c r="F370" s="18">
        <v>2.2957000000000002E-2</v>
      </c>
      <c r="G370" s="18">
        <v>2.4195000000000001E-2</v>
      </c>
      <c r="H370" s="18">
        <v>2.1628999999999999E-2</v>
      </c>
      <c r="I370" s="18">
        <v>2.2547000000000001E-2</v>
      </c>
      <c r="J370" s="18">
        <v>2.3796999999999999E-2</v>
      </c>
      <c r="K370" s="18">
        <v>2.121E-2</v>
      </c>
      <c r="L370" s="18">
        <v>2.214E-2</v>
      </c>
      <c r="M370" s="18">
        <v>2.3403E-2</v>
      </c>
      <c r="N370" s="18">
        <v>2.0795000000000001E-2</v>
      </c>
      <c r="O370" s="18">
        <v>2.1736999999999999E-2</v>
      </c>
      <c r="P370" s="18">
        <v>2.3012000000000001E-2</v>
      </c>
      <c r="Q370" s="18">
        <v>2.0383999999999999E-2</v>
      </c>
      <c r="R370" s="18">
        <v>2.1336999999999998E-2</v>
      </c>
      <c r="S370" s="18">
        <v>2.2624999999999999E-2</v>
      </c>
    </row>
    <row r="371" spans="1:19" x14ac:dyDescent="0.2">
      <c r="A371" s="17">
        <v>46594</v>
      </c>
      <c r="B371" s="18">
        <v>2.2460000000000001E-2</v>
      </c>
      <c r="C371" s="18">
        <v>2.3382E-2</v>
      </c>
      <c r="D371" s="18">
        <v>2.4642000000000001E-2</v>
      </c>
      <c r="E371" s="18">
        <v>2.2039E-2</v>
      </c>
      <c r="F371" s="18">
        <v>2.2943000000000002E-2</v>
      </c>
      <c r="G371" s="18">
        <v>2.418E-2</v>
      </c>
      <c r="H371" s="18">
        <v>2.1617000000000001E-2</v>
      </c>
      <c r="I371" s="18">
        <v>2.2533000000000001E-2</v>
      </c>
      <c r="J371" s="18">
        <v>2.3782999999999999E-2</v>
      </c>
      <c r="K371" s="18">
        <v>2.1198000000000002E-2</v>
      </c>
      <c r="L371" s="18">
        <v>2.2127000000000001E-2</v>
      </c>
      <c r="M371" s="18">
        <v>2.3390000000000001E-2</v>
      </c>
      <c r="N371" s="18">
        <v>2.0782999999999999E-2</v>
      </c>
      <c r="O371" s="18">
        <v>2.1725000000000001E-2</v>
      </c>
      <c r="P371" s="18">
        <v>2.3E-2</v>
      </c>
      <c r="Q371" s="18">
        <v>2.0372999999999999E-2</v>
      </c>
      <c r="R371" s="18">
        <v>2.1326000000000001E-2</v>
      </c>
      <c r="S371" s="18">
        <v>2.2613000000000001E-2</v>
      </c>
    </row>
    <row r="372" spans="1:19" x14ac:dyDescent="0.2">
      <c r="A372" s="17">
        <v>46595</v>
      </c>
      <c r="B372" s="18">
        <v>2.2446000000000001E-2</v>
      </c>
      <c r="C372" s="18">
        <v>2.3368E-2</v>
      </c>
      <c r="D372" s="18">
        <v>2.4627E-2</v>
      </c>
      <c r="E372" s="18">
        <v>2.2024999999999999E-2</v>
      </c>
      <c r="F372" s="18">
        <v>2.2929000000000001E-2</v>
      </c>
      <c r="G372" s="18">
        <v>2.4164999999999999E-2</v>
      </c>
      <c r="H372" s="18">
        <v>2.1604000000000002E-2</v>
      </c>
      <c r="I372" s="18">
        <v>2.2519999999999998E-2</v>
      </c>
      <c r="J372" s="18">
        <v>2.3768999999999998E-2</v>
      </c>
      <c r="K372" s="18">
        <v>2.1186E-2</v>
      </c>
      <c r="L372" s="18">
        <v>2.2114000000000002E-2</v>
      </c>
      <c r="M372" s="18">
        <v>2.3376000000000001E-2</v>
      </c>
      <c r="N372" s="18">
        <v>2.0771999999999999E-2</v>
      </c>
      <c r="O372" s="18">
        <v>2.1711999999999999E-2</v>
      </c>
      <c r="P372" s="18">
        <v>2.2987E-2</v>
      </c>
      <c r="Q372" s="18">
        <v>2.0361000000000001E-2</v>
      </c>
      <c r="R372" s="18">
        <v>2.1314E-2</v>
      </c>
      <c r="S372" s="18">
        <v>2.2601E-2</v>
      </c>
    </row>
    <row r="373" spans="1:19" x14ac:dyDescent="0.2">
      <c r="A373" s="17">
        <v>46596</v>
      </c>
      <c r="B373" s="18">
        <v>2.2433000000000002E-2</v>
      </c>
      <c r="C373" s="18">
        <v>2.3352999999999999E-2</v>
      </c>
      <c r="D373" s="18">
        <v>2.4611999999999998E-2</v>
      </c>
      <c r="E373" s="18">
        <v>2.2012E-2</v>
      </c>
      <c r="F373" s="18">
        <v>2.2915000000000001E-2</v>
      </c>
      <c r="G373" s="18">
        <v>2.4150000000000001E-2</v>
      </c>
      <c r="H373" s="18">
        <v>2.1590999999999999E-2</v>
      </c>
      <c r="I373" s="18">
        <v>2.2506999999999999E-2</v>
      </c>
      <c r="J373" s="18">
        <v>2.3754999999999998E-2</v>
      </c>
      <c r="K373" s="18">
        <v>2.1173999999999998E-2</v>
      </c>
      <c r="L373" s="18">
        <v>2.2102E-2</v>
      </c>
      <c r="M373" s="18">
        <v>2.3362999999999998E-2</v>
      </c>
      <c r="N373" s="18">
        <v>2.0760000000000001E-2</v>
      </c>
      <c r="O373" s="18">
        <v>2.1700000000000001E-2</v>
      </c>
      <c r="P373" s="18">
        <v>2.2974000000000001E-2</v>
      </c>
      <c r="Q373" s="18">
        <v>2.035E-2</v>
      </c>
      <c r="R373" s="18">
        <v>2.1302000000000001E-2</v>
      </c>
      <c r="S373" s="18">
        <v>2.2588E-2</v>
      </c>
    </row>
    <row r="374" spans="1:19" x14ac:dyDescent="0.2">
      <c r="A374" s="17">
        <v>46597</v>
      </c>
      <c r="B374" s="18">
        <v>2.2419000000000001E-2</v>
      </c>
      <c r="C374" s="18">
        <v>2.3338999999999999E-2</v>
      </c>
      <c r="D374" s="18">
        <v>2.4597000000000001E-2</v>
      </c>
      <c r="E374" s="18">
        <v>2.1998E-2</v>
      </c>
      <c r="F374" s="18">
        <v>2.2901000000000001E-2</v>
      </c>
      <c r="G374" s="18">
        <v>2.4136000000000001E-2</v>
      </c>
      <c r="H374" s="18">
        <v>2.1578E-2</v>
      </c>
      <c r="I374" s="18">
        <v>2.2492999999999999E-2</v>
      </c>
      <c r="J374" s="18">
        <v>2.3741000000000002E-2</v>
      </c>
      <c r="K374" s="18">
        <v>2.1160999999999999E-2</v>
      </c>
      <c r="L374" s="18">
        <v>2.2089000000000001E-2</v>
      </c>
      <c r="M374" s="18">
        <v>2.3349000000000002E-2</v>
      </c>
      <c r="N374" s="18">
        <v>2.0747999999999999E-2</v>
      </c>
      <c r="O374" s="18">
        <v>2.1687999999999999E-2</v>
      </c>
      <c r="P374" s="18">
        <v>2.2960999999999999E-2</v>
      </c>
      <c r="Q374" s="18">
        <v>2.0338999999999999E-2</v>
      </c>
      <c r="R374" s="18">
        <v>2.1291000000000001E-2</v>
      </c>
      <c r="S374" s="18">
        <v>2.2575999999999999E-2</v>
      </c>
    </row>
    <row r="375" spans="1:19" x14ac:dyDescent="0.2">
      <c r="A375" s="17">
        <v>46598</v>
      </c>
      <c r="B375" s="18">
        <v>2.2405000000000001E-2</v>
      </c>
      <c r="C375" s="18">
        <v>2.3324999999999999E-2</v>
      </c>
      <c r="D375" s="18">
        <v>2.4582E-2</v>
      </c>
      <c r="E375" s="18">
        <v>2.1985000000000001E-2</v>
      </c>
      <c r="F375" s="18">
        <v>2.2887000000000001E-2</v>
      </c>
      <c r="G375" s="18">
        <v>2.4121E-2</v>
      </c>
      <c r="H375" s="18">
        <v>2.1565000000000001E-2</v>
      </c>
      <c r="I375" s="18">
        <v>2.248E-2</v>
      </c>
      <c r="J375" s="18">
        <v>2.3727000000000002E-2</v>
      </c>
      <c r="K375" s="18">
        <v>2.1149000000000001E-2</v>
      </c>
      <c r="L375" s="18">
        <v>2.2075999999999998E-2</v>
      </c>
      <c r="M375" s="18">
        <v>2.3335999999999999E-2</v>
      </c>
      <c r="N375" s="18">
        <v>2.0736999999999998E-2</v>
      </c>
      <c r="O375" s="18">
        <v>2.1676000000000001E-2</v>
      </c>
      <c r="P375" s="18">
        <v>2.2948E-2</v>
      </c>
      <c r="Q375" s="18">
        <v>2.0327999999999999E-2</v>
      </c>
      <c r="R375" s="18">
        <v>2.1278999999999999E-2</v>
      </c>
      <c r="S375" s="18">
        <v>2.2564000000000001E-2</v>
      </c>
    </row>
    <row r="376" spans="1:19" x14ac:dyDescent="0.2">
      <c r="A376" s="17">
        <v>46599</v>
      </c>
      <c r="B376" s="18">
        <v>2.2391999999999999E-2</v>
      </c>
      <c r="C376" s="18">
        <v>2.3310999999999998E-2</v>
      </c>
      <c r="D376" s="18">
        <v>2.4566999999999999E-2</v>
      </c>
      <c r="E376" s="18">
        <v>2.1971000000000001E-2</v>
      </c>
      <c r="F376" s="18">
        <v>2.2873000000000001E-2</v>
      </c>
      <c r="G376" s="18">
        <v>2.4105999999999999E-2</v>
      </c>
      <c r="H376" s="18">
        <v>2.1552000000000002E-2</v>
      </c>
      <c r="I376" s="18">
        <v>2.2467000000000001E-2</v>
      </c>
      <c r="J376" s="18">
        <v>2.3712E-2</v>
      </c>
      <c r="K376" s="18">
        <v>2.1137E-2</v>
      </c>
      <c r="L376" s="18">
        <v>2.2062999999999999E-2</v>
      </c>
      <c r="M376" s="18">
        <v>2.3321999999999999E-2</v>
      </c>
      <c r="N376" s="18">
        <v>2.0725E-2</v>
      </c>
      <c r="O376" s="18">
        <v>2.1663999999999999E-2</v>
      </c>
      <c r="P376" s="18">
        <v>2.2935000000000001E-2</v>
      </c>
      <c r="Q376" s="18">
        <v>2.0317000000000002E-2</v>
      </c>
      <c r="R376" s="18">
        <v>2.1267000000000001E-2</v>
      </c>
      <c r="S376" s="18">
        <v>2.2551000000000002E-2</v>
      </c>
    </row>
    <row r="377" spans="1:19" x14ac:dyDescent="0.2">
      <c r="A377" s="17">
        <v>46600</v>
      </c>
      <c r="B377" s="18">
        <v>2.2377999999999999E-2</v>
      </c>
      <c r="C377" s="18">
        <v>2.3296000000000001E-2</v>
      </c>
      <c r="D377" s="18">
        <v>2.4552000000000001E-2</v>
      </c>
      <c r="E377" s="18">
        <v>2.1957999999999998E-2</v>
      </c>
      <c r="F377" s="18">
        <v>2.2859000000000001E-2</v>
      </c>
      <c r="G377" s="18">
        <v>2.4091000000000001E-2</v>
      </c>
      <c r="H377" s="18">
        <v>2.154E-2</v>
      </c>
      <c r="I377" s="18">
        <v>2.2453000000000001E-2</v>
      </c>
      <c r="J377" s="18">
        <v>2.3698E-2</v>
      </c>
      <c r="K377" s="18">
        <v>2.1125000000000001E-2</v>
      </c>
      <c r="L377" s="18">
        <v>2.2051000000000001E-2</v>
      </c>
      <c r="M377" s="18">
        <v>2.3309E-2</v>
      </c>
      <c r="N377" s="18">
        <v>2.0712999999999999E-2</v>
      </c>
      <c r="O377" s="18">
        <v>2.1651E-2</v>
      </c>
      <c r="P377" s="18">
        <v>2.2922000000000001E-2</v>
      </c>
      <c r="Q377" s="18">
        <v>2.0306000000000001E-2</v>
      </c>
      <c r="R377" s="18">
        <v>2.1256000000000001E-2</v>
      </c>
      <c r="S377" s="18">
        <v>2.2539E-2</v>
      </c>
    </row>
    <row r="378" spans="1:19" x14ac:dyDescent="0.2">
      <c r="A378" s="17">
        <v>46601</v>
      </c>
      <c r="B378" s="18">
        <v>2.2778E-2</v>
      </c>
      <c r="C378" s="18">
        <v>2.3713000000000001E-2</v>
      </c>
      <c r="D378" s="18">
        <v>2.4990999999999999E-2</v>
      </c>
      <c r="E378" s="18">
        <v>2.2363999999999998E-2</v>
      </c>
      <c r="F378" s="18">
        <v>2.3282000000000001E-2</v>
      </c>
      <c r="G378" s="18">
        <v>2.4537E-2</v>
      </c>
      <c r="H378" s="18">
        <v>2.1926999999999999E-2</v>
      </c>
      <c r="I378" s="18">
        <v>2.2856999999999999E-2</v>
      </c>
      <c r="J378" s="18">
        <v>2.4125000000000001E-2</v>
      </c>
      <c r="K378" s="18">
        <v>2.1493999999999999E-2</v>
      </c>
      <c r="L378" s="18">
        <v>2.2436000000000001E-2</v>
      </c>
      <c r="M378" s="18">
        <v>2.3716000000000001E-2</v>
      </c>
      <c r="N378" s="18">
        <v>2.1066000000000001E-2</v>
      </c>
      <c r="O378" s="18">
        <v>2.2020000000000001E-2</v>
      </c>
      <c r="P378" s="18">
        <v>2.3311999999999999E-2</v>
      </c>
      <c r="Q378" s="18">
        <v>2.0641E-2</v>
      </c>
      <c r="R378" s="18">
        <v>2.1607000000000001E-2</v>
      </c>
      <c r="S378" s="18">
        <v>2.2911000000000001E-2</v>
      </c>
    </row>
    <row r="379" spans="1:19" x14ac:dyDescent="0.2">
      <c r="A379" s="17">
        <v>46602</v>
      </c>
      <c r="B379" s="18">
        <v>2.2764E-2</v>
      </c>
      <c r="C379" s="18">
        <v>2.3698E-2</v>
      </c>
      <c r="D379" s="18">
        <v>2.4976000000000002E-2</v>
      </c>
      <c r="E379" s="18">
        <v>2.2350999999999999E-2</v>
      </c>
      <c r="F379" s="18">
        <v>2.3268E-2</v>
      </c>
      <c r="G379" s="18">
        <v>2.4521999999999999E-2</v>
      </c>
      <c r="H379" s="18">
        <v>2.1913999999999999E-2</v>
      </c>
      <c r="I379" s="18">
        <v>2.2844E-2</v>
      </c>
      <c r="J379" s="18">
        <v>2.4111E-2</v>
      </c>
      <c r="K379" s="18">
        <v>2.1482000000000001E-2</v>
      </c>
      <c r="L379" s="18">
        <v>2.2422999999999998E-2</v>
      </c>
      <c r="M379" s="18">
        <v>2.3702999999999998E-2</v>
      </c>
      <c r="N379" s="18">
        <v>2.1054E-2</v>
      </c>
      <c r="O379" s="18">
        <v>2.2006999999999999E-2</v>
      </c>
      <c r="P379" s="18">
        <v>2.3299E-2</v>
      </c>
      <c r="Q379" s="18">
        <v>2.0629999999999999E-2</v>
      </c>
      <c r="R379" s="18">
        <v>2.1595E-2</v>
      </c>
      <c r="S379" s="18">
        <v>2.2898000000000002E-2</v>
      </c>
    </row>
    <row r="380" spans="1:19" x14ac:dyDescent="0.2">
      <c r="A380" s="17">
        <v>46603</v>
      </c>
      <c r="B380" s="18">
        <v>2.2749999999999999E-2</v>
      </c>
      <c r="C380" s="18">
        <v>2.3684E-2</v>
      </c>
      <c r="D380" s="18">
        <v>2.496E-2</v>
      </c>
      <c r="E380" s="18">
        <v>2.2336999999999999E-2</v>
      </c>
      <c r="F380" s="18">
        <v>2.3254E-2</v>
      </c>
      <c r="G380" s="18">
        <v>2.4507000000000001E-2</v>
      </c>
      <c r="H380" s="18">
        <v>2.1901E-2</v>
      </c>
      <c r="I380" s="18">
        <v>2.283E-2</v>
      </c>
      <c r="J380" s="18">
        <v>2.4095999999999999E-2</v>
      </c>
      <c r="K380" s="18">
        <v>2.147E-2</v>
      </c>
      <c r="L380" s="18">
        <v>2.2411E-2</v>
      </c>
      <c r="M380" s="18">
        <v>2.3689000000000002E-2</v>
      </c>
      <c r="N380" s="18">
        <v>2.1042000000000002E-2</v>
      </c>
      <c r="O380" s="18">
        <v>2.1995000000000001E-2</v>
      </c>
      <c r="P380" s="18">
        <v>2.3286000000000001E-2</v>
      </c>
      <c r="Q380" s="18">
        <v>2.0618999999999998E-2</v>
      </c>
      <c r="R380" s="18">
        <v>2.1583000000000001E-2</v>
      </c>
      <c r="S380" s="18">
        <v>2.2886E-2</v>
      </c>
    </row>
    <row r="381" spans="1:19" x14ac:dyDescent="0.2">
      <c r="A381" s="17">
        <v>46604</v>
      </c>
      <c r="B381" s="18">
        <v>2.2735999999999999E-2</v>
      </c>
      <c r="C381" s="18">
        <v>2.3668999999999999E-2</v>
      </c>
      <c r="D381" s="18">
        <v>2.4944999999999998E-2</v>
      </c>
      <c r="E381" s="18">
        <v>2.2322999999999999E-2</v>
      </c>
      <c r="F381" s="18">
        <v>2.324E-2</v>
      </c>
      <c r="G381" s="18">
        <v>2.4492E-2</v>
      </c>
      <c r="H381" s="18">
        <v>2.1888000000000001E-2</v>
      </c>
      <c r="I381" s="18">
        <v>2.2817E-2</v>
      </c>
      <c r="J381" s="18">
        <v>2.4081999999999999E-2</v>
      </c>
      <c r="K381" s="18">
        <v>2.1457E-2</v>
      </c>
      <c r="L381" s="18">
        <v>2.2398000000000001E-2</v>
      </c>
      <c r="M381" s="18">
        <v>2.3675000000000002E-2</v>
      </c>
      <c r="N381" s="18">
        <v>2.103E-2</v>
      </c>
      <c r="O381" s="18">
        <v>2.1982000000000002E-2</v>
      </c>
      <c r="P381" s="18">
        <v>2.3272999999999999E-2</v>
      </c>
      <c r="Q381" s="18">
        <v>2.0607E-2</v>
      </c>
      <c r="R381" s="18">
        <v>2.1571E-2</v>
      </c>
      <c r="S381" s="18">
        <v>2.2873000000000001E-2</v>
      </c>
    </row>
    <row r="382" spans="1:19" x14ac:dyDescent="0.2">
      <c r="A382" s="17">
        <v>46605</v>
      </c>
      <c r="B382" s="18">
        <v>2.2721999999999999E-2</v>
      </c>
      <c r="C382" s="18">
        <v>2.3654999999999999E-2</v>
      </c>
      <c r="D382" s="18">
        <v>2.4930000000000001E-2</v>
      </c>
      <c r="E382" s="18">
        <v>2.231E-2</v>
      </c>
      <c r="F382" s="18">
        <v>2.3224999999999999E-2</v>
      </c>
      <c r="G382" s="18">
        <v>2.4476999999999999E-2</v>
      </c>
      <c r="H382" s="18">
        <v>2.1874999999999999E-2</v>
      </c>
      <c r="I382" s="18">
        <v>2.2803E-2</v>
      </c>
      <c r="J382" s="18">
        <v>2.4067999999999999E-2</v>
      </c>
      <c r="K382" s="18">
        <v>2.1444999999999999E-2</v>
      </c>
      <c r="L382" s="18">
        <v>2.2384999999999999E-2</v>
      </c>
      <c r="M382" s="18">
        <v>2.3661999999999999E-2</v>
      </c>
      <c r="N382" s="18">
        <v>2.1017999999999998E-2</v>
      </c>
      <c r="O382" s="18">
        <v>2.197E-2</v>
      </c>
      <c r="P382" s="18">
        <v>2.3258999999999998E-2</v>
      </c>
      <c r="Q382" s="18">
        <v>2.0596E-2</v>
      </c>
      <c r="R382" s="18">
        <v>2.1559999999999999E-2</v>
      </c>
      <c r="S382" s="18">
        <v>2.2860999999999999E-2</v>
      </c>
    </row>
    <row r="383" spans="1:19" x14ac:dyDescent="0.2">
      <c r="A383" s="17">
        <v>46606</v>
      </c>
      <c r="B383" s="18">
        <v>2.2709E-2</v>
      </c>
      <c r="C383" s="18">
        <v>2.3640999999999999E-2</v>
      </c>
      <c r="D383" s="18">
        <v>2.4915E-2</v>
      </c>
      <c r="E383" s="18">
        <v>2.2296E-2</v>
      </c>
      <c r="F383" s="18">
        <v>2.3210999999999999E-2</v>
      </c>
      <c r="G383" s="18">
        <v>2.4462000000000001E-2</v>
      </c>
      <c r="H383" s="18">
        <v>2.1861999999999999E-2</v>
      </c>
      <c r="I383" s="18">
        <v>2.2789E-2</v>
      </c>
      <c r="J383" s="18">
        <v>2.4053000000000001E-2</v>
      </c>
      <c r="K383" s="18">
        <v>2.1432E-2</v>
      </c>
      <c r="L383" s="18">
        <v>2.2372E-2</v>
      </c>
      <c r="M383" s="18">
        <v>2.3647999999999999E-2</v>
      </c>
      <c r="N383" s="18">
        <v>2.1007000000000001E-2</v>
      </c>
      <c r="O383" s="18">
        <v>2.1957999999999998E-2</v>
      </c>
      <c r="P383" s="18">
        <v>2.3245999999999999E-2</v>
      </c>
      <c r="Q383" s="18">
        <v>2.0584999999999999E-2</v>
      </c>
      <c r="R383" s="18">
        <v>2.1548000000000001E-2</v>
      </c>
      <c r="S383" s="18">
        <v>2.2848E-2</v>
      </c>
    </row>
    <row r="384" spans="1:19" x14ac:dyDescent="0.2">
      <c r="A384" s="17">
        <v>46607</v>
      </c>
      <c r="B384" s="18">
        <v>2.2695E-2</v>
      </c>
      <c r="C384" s="18">
        <v>2.3626000000000001E-2</v>
      </c>
      <c r="D384" s="18">
        <v>2.4899000000000001E-2</v>
      </c>
      <c r="E384" s="18">
        <v>2.2282E-2</v>
      </c>
      <c r="F384" s="18">
        <v>2.3196999999999999E-2</v>
      </c>
      <c r="G384" s="18">
        <v>2.4447E-2</v>
      </c>
      <c r="H384" s="18">
        <v>2.1849E-2</v>
      </c>
      <c r="I384" s="18">
        <v>2.2776000000000001E-2</v>
      </c>
      <c r="J384" s="18">
        <v>2.4039000000000001E-2</v>
      </c>
      <c r="K384" s="18">
        <v>2.1420000000000002E-2</v>
      </c>
      <c r="L384" s="18">
        <v>2.2359E-2</v>
      </c>
      <c r="M384" s="18">
        <v>2.3633999999999999E-2</v>
      </c>
      <c r="N384" s="18">
        <v>2.0995E-2</v>
      </c>
      <c r="O384" s="18">
        <v>2.1944999999999999E-2</v>
      </c>
      <c r="P384" s="18">
        <v>2.3233E-2</v>
      </c>
      <c r="Q384" s="18">
        <v>2.0573999999999999E-2</v>
      </c>
      <c r="R384" s="18">
        <v>2.1536E-2</v>
      </c>
      <c r="S384" s="18">
        <v>2.2835999999999999E-2</v>
      </c>
    </row>
    <row r="385" spans="1:19" x14ac:dyDescent="0.2">
      <c r="A385" s="17">
        <v>46608</v>
      </c>
      <c r="B385" s="18">
        <v>2.2681E-2</v>
      </c>
      <c r="C385" s="18">
        <v>2.3612000000000001E-2</v>
      </c>
      <c r="D385" s="18">
        <v>2.4884E-2</v>
      </c>
      <c r="E385" s="18">
        <v>2.2269000000000001E-2</v>
      </c>
      <c r="F385" s="18">
        <v>2.3182999999999999E-2</v>
      </c>
      <c r="G385" s="18">
        <v>2.4431999999999999E-2</v>
      </c>
      <c r="H385" s="18">
        <v>2.1836000000000001E-2</v>
      </c>
      <c r="I385" s="18">
        <v>2.2762000000000001E-2</v>
      </c>
      <c r="J385" s="18">
        <v>2.4025000000000001E-2</v>
      </c>
      <c r="K385" s="18">
        <v>2.1408E-2</v>
      </c>
      <c r="L385" s="18">
        <v>2.2346000000000001E-2</v>
      </c>
      <c r="M385" s="18">
        <v>2.3621E-2</v>
      </c>
      <c r="N385" s="18">
        <v>2.0983000000000002E-2</v>
      </c>
      <c r="O385" s="18">
        <v>2.1933000000000001E-2</v>
      </c>
      <c r="P385" s="18">
        <v>2.3220000000000001E-2</v>
      </c>
      <c r="Q385" s="18">
        <v>2.0562E-2</v>
      </c>
      <c r="R385" s="18">
        <v>2.1524000000000001E-2</v>
      </c>
      <c r="S385" s="18">
        <v>2.2824000000000001E-2</v>
      </c>
    </row>
    <row r="386" spans="1:19" x14ac:dyDescent="0.2">
      <c r="A386" s="17">
        <v>46609</v>
      </c>
      <c r="B386" s="18">
        <v>2.2667E-2</v>
      </c>
      <c r="C386" s="18">
        <v>2.3597E-2</v>
      </c>
      <c r="D386" s="18">
        <v>2.4868999999999999E-2</v>
      </c>
      <c r="E386" s="18">
        <v>2.2255E-2</v>
      </c>
      <c r="F386" s="18">
        <v>2.3168999999999999E-2</v>
      </c>
      <c r="G386" s="18">
        <v>2.4417000000000001E-2</v>
      </c>
      <c r="H386" s="18">
        <v>2.1822999999999999E-2</v>
      </c>
      <c r="I386" s="18">
        <v>2.2748999999999998E-2</v>
      </c>
      <c r="J386" s="18">
        <v>2.401E-2</v>
      </c>
      <c r="K386" s="18">
        <v>2.1395000000000001E-2</v>
      </c>
      <c r="L386" s="18">
        <v>2.2332999999999999E-2</v>
      </c>
      <c r="M386" s="18">
        <v>2.3607E-2</v>
      </c>
      <c r="N386" s="18">
        <v>2.0971E-2</v>
      </c>
      <c r="O386" s="18">
        <v>2.1921E-2</v>
      </c>
      <c r="P386" s="18">
        <v>2.3206999999999998E-2</v>
      </c>
      <c r="Q386" s="18">
        <v>2.0551E-2</v>
      </c>
      <c r="R386" s="18">
        <v>2.1513000000000001E-2</v>
      </c>
      <c r="S386" s="18">
        <v>2.2811000000000001E-2</v>
      </c>
    </row>
    <row r="387" spans="1:19" x14ac:dyDescent="0.2">
      <c r="A387" s="17">
        <v>46610</v>
      </c>
      <c r="B387" s="18">
        <v>2.2653E-2</v>
      </c>
      <c r="C387" s="18">
        <v>2.3583E-2</v>
      </c>
      <c r="D387" s="18">
        <v>2.4854000000000001E-2</v>
      </c>
      <c r="E387" s="18">
        <v>2.2242000000000001E-2</v>
      </c>
      <c r="F387" s="18">
        <v>2.3154000000000001E-2</v>
      </c>
      <c r="G387" s="18">
        <v>2.4402E-2</v>
      </c>
      <c r="H387" s="18">
        <v>2.181E-2</v>
      </c>
      <c r="I387" s="18">
        <v>2.2734999999999998E-2</v>
      </c>
      <c r="J387" s="18">
        <v>2.3996E-2</v>
      </c>
      <c r="K387" s="18">
        <v>2.1382999999999999E-2</v>
      </c>
      <c r="L387" s="18">
        <v>2.232E-2</v>
      </c>
      <c r="M387" s="18">
        <v>2.3592999999999999E-2</v>
      </c>
      <c r="N387" s="18">
        <v>2.0958999999999998E-2</v>
      </c>
      <c r="O387" s="18">
        <v>2.1908E-2</v>
      </c>
      <c r="P387" s="18">
        <v>2.3193999999999999E-2</v>
      </c>
      <c r="Q387" s="18">
        <v>2.0539999999999999E-2</v>
      </c>
      <c r="R387" s="18">
        <v>2.1500999999999999E-2</v>
      </c>
      <c r="S387" s="18">
        <v>2.2799E-2</v>
      </c>
    </row>
    <row r="388" spans="1:19" x14ac:dyDescent="0.2">
      <c r="A388" s="17">
        <v>46611</v>
      </c>
      <c r="B388" s="18">
        <v>2.2638999999999999E-2</v>
      </c>
      <c r="C388" s="18">
        <v>2.3567999999999999E-2</v>
      </c>
      <c r="D388" s="18">
        <v>2.4839E-2</v>
      </c>
      <c r="E388" s="18">
        <v>2.2228000000000001E-2</v>
      </c>
      <c r="F388" s="18">
        <v>2.3140000000000001E-2</v>
      </c>
      <c r="G388" s="18">
        <v>2.4388E-2</v>
      </c>
      <c r="H388" s="18">
        <v>2.1797E-2</v>
      </c>
      <c r="I388" s="18">
        <v>2.2721999999999999E-2</v>
      </c>
      <c r="J388" s="18">
        <v>2.3982E-2</v>
      </c>
      <c r="K388" s="18">
        <v>2.137E-2</v>
      </c>
      <c r="L388" s="18">
        <v>2.2307E-2</v>
      </c>
      <c r="M388" s="18">
        <v>2.358E-2</v>
      </c>
      <c r="N388" s="18">
        <v>2.0948000000000001E-2</v>
      </c>
      <c r="O388" s="18">
        <v>2.1895999999999999E-2</v>
      </c>
      <c r="P388" s="18">
        <v>2.3181E-2</v>
      </c>
      <c r="Q388" s="18">
        <v>2.0528999999999999E-2</v>
      </c>
      <c r="R388" s="18">
        <v>2.1489000000000001E-2</v>
      </c>
      <c r="S388" s="18">
        <v>2.2786000000000001E-2</v>
      </c>
    </row>
    <row r="389" spans="1:19" x14ac:dyDescent="0.2">
      <c r="A389" s="17">
        <v>46612</v>
      </c>
      <c r="B389" s="18">
        <v>2.2624999999999999E-2</v>
      </c>
      <c r="C389" s="18">
        <v>2.3553999999999999E-2</v>
      </c>
      <c r="D389" s="18">
        <v>2.4823999999999999E-2</v>
      </c>
      <c r="E389" s="18">
        <v>2.2214000000000001E-2</v>
      </c>
      <c r="F389" s="18">
        <v>2.3126000000000001E-2</v>
      </c>
      <c r="G389" s="18">
        <v>2.4372999999999999E-2</v>
      </c>
      <c r="H389" s="18">
        <v>2.1784000000000001E-2</v>
      </c>
      <c r="I389" s="18">
        <v>2.2707999999999999E-2</v>
      </c>
      <c r="J389" s="18">
        <v>2.3968E-2</v>
      </c>
      <c r="K389" s="18">
        <v>2.1357999999999999E-2</v>
      </c>
      <c r="L389" s="18">
        <v>2.2294000000000001E-2</v>
      </c>
      <c r="M389" s="18">
        <v>2.3566E-2</v>
      </c>
      <c r="N389" s="18">
        <v>2.0936E-2</v>
      </c>
      <c r="O389" s="18">
        <v>2.1884000000000001E-2</v>
      </c>
      <c r="P389" s="18">
        <v>2.3168000000000001E-2</v>
      </c>
      <c r="Q389" s="18">
        <v>2.0518000000000002E-2</v>
      </c>
      <c r="R389" s="18">
        <v>2.1477E-2</v>
      </c>
      <c r="S389" s="18">
        <v>2.2773999999999999E-2</v>
      </c>
    </row>
    <row r="390" spans="1:19" x14ac:dyDescent="0.2">
      <c r="A390" s="17">
        <v>46613</v>
      </c>
      <c r="B390" s="18">
        <v>2.2612E-2</v>
      </c>
      <c r="C390" s="18">
        <v>2.3539999999999998E-2</v>
      </c>
      <c r="D390" s="18">
        <v>2.4808E-2</v>
      </c>
      <c r="E390" s="18">
        <v>2.2200999999999999E-2</v>
      </c>
      <c r="F390" s="18">
        <v>2.3112000000000001E-2</v>
      </c>
      <c r="G390" s="18">
        <v>2.4358000000000001E-2</v>
      </c>
      <c r="H390" s="18">
        <v>2.1770999999999999E-2</v>
      </c>
      <c r="I390" s="18">
        <v>2.2695E-2</v>
      </c>
      <c r="J390" s="18">
        <v>2.3952999999999999E-2</v>
      </c>
      <c r="K390" s="18">
        <v>2.1346E-2</v>
      </c>
      <c r="L390" s="18">
        <v>2.2280999999999999E-2</v>
      </c>
      <c r="M390" s="18">
        <v>2.3552E-2</v>
      </c>
      <c r="N390" s="18">
        <v>2.0924000000000002E-2</v>
      </c>
      <c r="O390" s="18">
        <v>2.1871999999999999E-2</v>
      </c>
      <c r="P390" s="18">
        <v>2.3154999999999999E-2</v>
      </c>
      <c r="Q390" s="18">
        <v>2.0506E-2</v>
      </c>
      <c r="R390" s="18">
        <v>2.1465999999999999E-2</v>
      </c>
      <c r="S390" s="18">
        <v>2.2761E-2</v>
      </c>
    </row>
    <row r="391" spans="1:19" x14ac:dyDescent="0.2">
      <c r="A391" s="17">
        <v>46614</v>
      </c>
      <c r="B391" s="18">
        <v>2.2598E-2</v>
      </c>
      <c r="C391" s="18">
        <v>2.3525000000000001E-2</v>
      </c>
      <c r="D391" s="18">
        <v>2.4792999999999999E-2</v>
      </c>
      <c r="E391" s="18">
        <v>2.2186999999999998E-2</v>
      </c>
      <c r="F391" s="18">
        <v>2.3098E-2</v>
      </c>
      <c r="G391" s="18">
        <v>2.4343E-2</v>
      </c>
      <c r="H391" s="18">
        <v>2.1758E-2</v>
      </c>
      <c r="I391" s="18">
        <v>2.2681E-2</v>
      </c>
      <c r="J391" s="18">
        <v>2.3938999999999998E-2</v>
      </c>
      <c r="K391" s="18">
        <v>2.1333000000000001E-2</v>
      </c>
      <c r="L391" s="18">
        <v>2.2268E-2</v>
      </c>
      <c r="M391" s="18">
        <v>2.3539000000000001E-2</v>
      </c>
      <c r="N391" s="18">
        <v>2.0912E-2</v>
      </c>
      <c r="O391" s="18">
        <v>2.1859E-2</v>
      </c>
      <c r="P391" s="18">
        <v>2.3141999999999999E-2</v>
      </c>
      <c r="Q391" s="18">
        <v>2.0494999999999999E-2</v>
      </c>
      <c r="R391" s="18">
        <v>2.1454000000000001E-2</v>
      </c>
      <c r="S391" s="18">
        <v>2.2748999999999998E-2</v>
      </c>
    </row>
    <row r="392" spans="1:19" x14ac:dyDescent="0.2">
      <c r="A392" s="17">
        <v>46615</v>
      </c>
      <c r="B392" s="18">
        <v>2.2584E-2</v>
      </c>
      <c r="C392" s="18">
        <v>2.3511000000000001E-2</v>
      </c>
      <c r="D392" s="18">
        <v>2.4778000000000001E-2</v>
      </c>
      <c r="E392" s="18">
        <v>2.2173999999999999E-2</v>
      </c>
      <c r="F392" s="18">
        <v>2.3084E-2</v>
      </c>
      <c r="G392" s="18">
        <v>2.4327999999999999E-2</v>
      </c>
      <c r="H392" s="18">
        <v>2.1745E-2</v>
      </c>
      <c r="I392" s="18">
        <v>2.2668000000000001E-2</v>
      </c>
      <c r="J392" s="18">
        <v>2.3924999999999998E-2</v>
      </c>
      <c r="K392" s="18">
        <v>2.1321E-2</v>
      </c>
      <c r="L392" s="18">
        <v>2.2256000000000001E-2</v>
      </c>
      <c r="M392" s="18">
        <v>2.3525000000000001E-2</v>
      </c>
      <c r="N392" s="18">
        <v>2.0900999999999999E-2</v>
      </c>
      <c r="O392" s="18">
        <v>2.1846999999999998E-2</v>
      </c>
      <c r="P392" s="18">
        <v>2.3129E-2</v>
      </c>
      <c r="Q392" s="18">
        <v>2.0483999999999999E-2</v>
      </c>
      <c r="R392" s="18">
        <v>2.1441999999999999E-2</v>
      </c>
      <c r="S392" s="18">
        <v>2.2737E-2</v>
      </c>
    </row>
    <row r="393" spans="1:19" x14ac:dyDescent="0.2">
      <c r="A393" s="17">
        <v>46616</v>
      </c>
      <c r="B393" s="18">
        <v>2.257E-2</v>
      </c>
      <c r="C393" s="18">
        <v>2.3497000000000001E-2</v>
      </c>
      <c r="D393" s="18">
        <v>2.4763E-2</v>
      </c>
      <c r="E393" s="18">
        <v>2.2159999999999999E-2</v>
      </c>
      <c r="F393" s="18">
        <v>2.307E-2</v>
      </c>
      <c r="G393" s="18">
        <v>2.4313000000000001E-2</v>
      </c>
      <c r="H393" s="18">
        <v>2.1732999999999999E-2</v>
      </c>
      <c r="I393" s="18">
        <v>2.2654000000000001E-2</v>
      </c>
      <c r="J393" s="18">
        <v>2.3911000000000002E-2</v>
      </c>
      <c r="K393" s="18">
        <v>2.1309000000000002E-2</v>
      </c>
      <c r="L393" s="18">
        <v>2.2242999999999999E-2</v>
      </c>
      <c r="M393" s="18">
        <v>2.3512000000000002E-2</v>
      </c>
      <c r="N393" s="18">
        <v>2.0889000000000001E-2</v>
      </c>
      <c r="O393" s="18">
        <v>2.1835E-2</v>
      </c>
      <c r="P393" s="18">
        <v>2.3116000000000001E-2</v>
      </c>
      <c r="Q393" s="18">
        <v>2.0473000000000002E-2</v>
      </c>
      <c r="R393" s="18">
        <v>2.1430999999999999E-2</v>
      </c>
      <c r="S393" s="18">
        <v>2.2724000000000001E-2</v>
      </c>
    </row>
    <row r="394" spans="1:19" x14ac:dyDescent="0.2">
      <c r="A394" s="17">
        <v>46617</v>
      </c>
      <c r="B394" s="18">
        <v>2.2556E-2</v>
      </c>
      <c r="C394" s="18">
        <v>2.3481999999999999E-2</v>
      </c>
      <c r="D394" s="18">
        <v>2.4747999999999999E-2</v>
      </c>
      <c r="E394" s="18">
        <v>2.2147E-2</v>
      </c>
      <c r="F394" s="18">
        <v>2.3056E-2</v>
      </c>
      <c r="G394" s="18">
        <v>2.4298E-2</v>
      </c>
      <c r="H394" s="18">
        <v>2.172E-2</v>
      </c>
      <c r="I394" s="18">
        <v>2.2641000000000001E-2</v>
      </c>
      <c r="J394" s="18">
        <v>2.3896000000000001E-2</v>
      </c>
      <c r="K394" s="18">
        <v>2.1295999999999999E-2</v>
      </c>
      <c r="L394" s="18">
        <v>2.223E-2</v>
      </c>
      <c r="M394" s="18">
        <v>2.3498000000000002E-2</v>
      </c>
      <c r="N394" s="18">
        <v>2.0877E-2</v>
      </c>
      <c r="O394" s="18">
        <v>2.1822000000000001E-2</v>
      </c>
      <c r="P394" s="18">
        <v>2.3102999999999999E-2</v>
      </c>
      <c r="Q394" s="18">
        <v>2.0462000000000001E-2</v>
      </c>
      <c r="R394" s="18">
        <v>2.1419000000000001E-2</v>
      </c>
      <c r="S394" s="18">
        <v>2.2712E-2</v>
      </c>
    </row>
    <row r="395" spans="1:19" x14ac:dyDescent="0.2">
      <c r="A395" s="17">
        <v>46618</v>
      </c>
      <c r="B395" s="18">
        <v>2.2543000000000001E-2</v>
      </c>
      <c r="C395" s="18">
        <v>2.3467999999999999E-2</v>
      </c>
      <c r="D395" s="18">
        <v>2.4733000000000002E-2</v>
      </c>
      <c r="E395" s="18">
        <v>2.2133E-2</v>
      </c>
      <c r="F395" s="18">
        <v>2.3042E-2</v>
      </c>
      <c r="G395" s="18">
        <v>2.4282999999999999E-2</v>
      </c>
      <c r="H395" s="18">
        <v>2.1707000000000001E-2</v>
      </c>
      <c r="I395" s="18">
        <v>2.2627000000000001E-2</v>
      </c>
      <c r="J395" s="18">
        <v>2.3882E-2</v>
      </c>
      <c r="K395" s="18">
        <v>2.1284000000000001E-2</v>
      </c>
      <c r="L395" s="18">
        <v>2.2217000000000001E-2</v>
      </c>
      <c r="M395" s="18">
        <v>2.3484000000000001E-2</v>
      </c>
      <c r="N395" s="18">
        <v>2.0865000000000002E-2</v>
      </c>
      <c r="O395" s="18">
        <v>2.181E-2</v>
      </c>
      <c r="P395" s="18">
        <v>2.3089999999999999E-2</v>
      </c>
      <c r="Q395" s="18">
        <v>2.0451E-2</v>
      </c>
      <c r="R395" s="18">
        <v>2.1406999999999999E-2</v>
      </c>
      <c r="S395" s="18">
        <v>2.2699E-2</v>
      </c>
    </row>
    <row r="396" spans="1:19" x14ac:dyDescent="0.2">
      <c r="A396" s="17">
        <v>46619</v>
      </c>
      <c r="B396" s="18">
        <v>2.2529E-2</v>
      </c>
      <c r="C396" s="18">
        <v>2.3453999999999999E-2</v>
      </c>
      <c r="D396" s="18">
        <v>2.4718E-2</v>
      </c>
      <c r="E396" s="18">
        <v>2.2120000000000001E-2</v>
      </c>
      <c r="F396" s="18">
        <v>2.3028E-2</v>
      </c>
      <c r="G396" s="18">
        <v>2.4268999999999999E-2</v>
      </c>
      <c r="H396" s="18">
        <v>2.1694000000000001E-2</v>
      </c>
      <c r="I396" s="18">
        <v>2.2613999999999999E-2</v>
      </c>
      <c r="J396" s="18">
        <v>2.3868E-2</v>
      </c>
      <c r="K396" s="18">
        <v>2.1271999999999999E-2</v>
      </c>
      <c r="L396" s="18">
        <v>2.2204000000000002E-2</v>
      </c>
      <c r="M396" s="18">
        <v>2.3470999999999999E-2</v>
      </c>
      <c r="N396" s="18">
        <v>2.0854000000000001E-2</v>
      </c>
      <c r="O396" s="18">
        <v>2.1798000000000001E-2</v>
      </c>
      <c r="P396" s="18">
        <v>2.3077E-2</v>
      </c>
      <c r="Q396" s="18">
        <v>2.0438999999999999E-2</v>
      </c>
      <c r="R396" s="18">
        <v>2.1395000000000001E-2</v>
      </c>
      <c r="S396" s="18">
        <v>2.2686999999999999E-2</v>
      </c>
    </row>
    <row r="397" spans="1:19" x14ac:dyDescent="0.2">
      <c r="A397" s="17">
        <v>46620</v>
      </c>
      <c r="B397" s="18">
        <v>2.2515E-2</v>
      </c>
      <c r="C397" s="18">
        <v>2.3439000000000002E-2</v>
      </c>
      <c r="D397" s="18">
        <v>2.4702000000000002E-2</v>
      </c>
      <c r="E397" s="18">
        <v>2.2106000000000001E-2</v>
      </c>
      <c r="F397" s="18">
        <v>2.3012999999999999E-2</v>
      </c>
      <c r="G397" s="18">
        <v>2.4254000000000001E-2</v>
      </c>
      <c r="H397" s="18">
        <v>2.1680999999999999E-2</v>
      </c>
      <c r="I397" s="18">
        <v>2.2601E-2</v>
      </c>
      <c r="J397" s="18">
        <v>2.3854E-2</v>
      </c>
      <c r="K397" s="18">
        <v>2.1260000000000001E-2</v>
      </c>
      <c r="L397" s="18">
        <v>2.2190999999999999E-2</v>
      </c>
      <c r="M397" s="18">
        <v>2.3456999999999999E-2</v>
      </c>
      <c r="N397" s="18">
        <v>2.0841999999999999E-2</v>
      </c>
      <c r="O397" s="18">
        <v>2.1786E-2</v>
      </c>
      <c r="P397" s="18">
        <v>2.3064000000000001E-2</v>
      </c>
      <c r="Q397" s="18">
        <v>2.0428000000000002E-2</v>
      </c>
      <c r="R397" s="18">
        <v>2.1384E-2</v>
      </c>
      <c r="S397" s="18">
        <v>2.2675000000000001E-2</v>
      </c>
    </row>
    <row r="398" spans="1:19" x14ac:dyDescent="0.2">
      <c r="A398" s="17">
        <v>46621</v>
      </c>
      <c r="B398" s="18">
        <v>2.2501E-2</v>
      </c>
      <c r="C398" s="18">
        <v>2.3425000000000001E-2</v>
      </c>
      <c r="D398" s="18">
        <v>2.4687000000000001E-2</v>
      </c>
      <c r="E398" s="18">
        <v>2.2093000000000002E-2</v>
      </c>
      <c r="F398" s="18">
        <v>2.2998999999999999E-2</v>
      </c>
      <c r="G398" s="18">
        <v>2.4239E-2</v>
      </c>
      <c r="H398" s="18">
        <v>2.1668E-2</v>
      </c>
      <c r="I398" s="18">
        <v>2.2586999999999999E-2</v>
      </c>
      <c r="J398" s="18">
        <v>2.384E-2</v>
      </c>
      <c r="K398" s="18">
        <v>2.1246999999999999E-2</v>
      </c>
      <c r="L398" s="18">
        <v>2.2178E-2</v>
      </c>
      <c r="M398" s="18">
        <v>2.3444E-2</v>
      </c>
      <c r="N398" s="18">
        <v>2.0830000000000001E-2</v>
      </c>
      <c r="O398" s="18">
        <v>2.1773000000000001E-2</v>
      </c>
      <c r="P398" s="18">
        <v>2.3050999999999999E-2</v>
      </c>
      <c r="Q398" s="18">
        <v>2.0417000000000001E-2</v>
      </c>
      <c r="R398" s="18">
        <v>2.1371999999999999E-2</v>
      </c>
      <c r="S398" s="18">
        <v>2.2662000000000002E-2</v>
      </c>
    </row>
    <row r="399" spans="1:19" x14ac:dyDescent="0.2">
      <c r="A399" s="17">
        <v>46622</v>
      </c>
      <c r="B399" s="18">
        <v>2.2488000000000001E-2</v>
      </c>
      <c r="C399" s="18">
        <v>2.3411000000000001E-2</v>
      </c>
      <c r="D399" s="18">
        <v>2.4671999999999999E-2</v>
      </c>
      <c r="E399" s="18">
        <v>2.2079000000000001E-2</v>
      </c>
      <c r="F399" s="18">
        <v>2.2984999999999998E-2</v>
      </c>
      <c r="G399" s="18">
        <v>2.4223999999999999E-2</v>
      </c>
      <c r="H399" s="18">
        <v>2.1655000000000001E-2</v>
      </c>
      <c r="I399" s="18">
        <v>2.2574E-2</v>
      </c>
      <c r="J399" s="18">
        <v>2.3824999999999999E-2</v>
      </c>
      <c r="K399" s="18">
        <v>2.1235E-2</v>
      </c>
      <c r="L399" s="18">
        <v>2.2166000000000002E-2</v>
      </c>
      <c r="M399" s="18">
        <v>2.3429999999999999E-2</v>
      </c>
      <c r="N399" s="18">
        <v>2.0819000000000001E-2</v>
      </c>
      <c r="O399" s="18">
        <v>2.1760999999999999E-2</v>
      </c>
      <c r="P399" s="18">
        <v>2.3037999999999999E-2</v>
      </c>
      <c r="Q399" s="18">
        <v>2.0406000000000001E-2</v>
      </c>
      <c r="R399" s="18">
        <v>2.1360000000000001E-2</v>
      </c>
      <c r="S399" s="18">
        <v>2.265E-2</v>
      </c>
    </row>
    <row r="400" spans="1:19" x14ac:dyDescent="0.2">
      <c r="A400" s="17">
        <v>46623</v>
      </c>
      <c r="B400" s="18">
        <v>2.2474000000000001E-2</v>
      </c>
      <c r="C400" s="18">
        <v>2.3396E-2</v>
      </c>
      <c r="D400" s="18">
        <v>2.4656999999999998E-2</v>
      </c>
      <c r="E400" s="18">
        <v>2.2065999999999999E-2</v>
      </c>
      <c r="F400" s="18">
        <v>2.2970999999999998E-2</v>
      </c>
      <c r="G400" s="18">
        <v>2.4209000000000001E-2</v>
      </c>
      <c r="H400" s="18">
        <v>2.1642000000000002E-2</v>
      </c>
      <c r="I400" s="18">
        <v>2.256E-2</v>
      </c>
      <c r="J400" s="18">
        <v>2.3810999999999999E-2</v>
      </c>
      <c r="K400" s="18">
        <v>2.1222999999999999E-2</v>
      </c>
      <c r="L400" s="18">
        <v>2.2152999999999999E-2</v>
      </c>
      <c r="M400" s="18">
        <v>2.3417E-2</v>
      </c>
      <c r="N400" s="18">
        <v>2.0806999999999999E-2</v>
      </c>
      <c r="O400" s="18">
        <v>2.1749000000000001E-2</v>
      </c>
      <c r="P400" s="18">
        <v>2.3025E-2</v>
      </c>
      <c r="Q400" s="18">
        <v>2.0395E-2</v>
      </c>
      <c r="R400" s="18">
        <v>2.1349E-2</v>
      </c>
      <c r="S400" s="18">
        <v>2.2637999999999998E-2</v>
      </c>
    </row>
    <row r="401" spans="1:19" x14ac:dyDescent="0.2">
      <c r="A401" s="17">
        <v>46624</v>
      </c>
      <c r="B401" s="18">
        <v>2.2460000000000001E-2</v>
      </c>
      <c r="C401" s="18">
        <v>2.3382E-2</v>
      </c>
      <c r="D401" s="18">
        <v>2.4642000000000001E-2</v>
      </c>
      <c r="E401" s="18">
        <v>2.2051999999999999E-2</v>
      </c>
      <c r="F401" s="18">
        <v>2.2957000000000002E-2</v>
      </c>
      <c r="G401" s="18">
        <v>2.4195000000000001E-2</v>
      </c>
      <c r="H401" s="18">
        <v>2.1628999999999999E-2</v>
      </c>
      <c r="I401" s="18">
        <v>2.2547000000000001E-2</v>
      </c>
      <c r="J401" s="18">
        <v>2.3796999999999999E-2</v>
      </c>
      <c r="K401" s="18">
        <v>2.121E-2</v>
      </c>
      <c r="L401" s="18">
        <v>2.214E-2</v>
      </c>
      <c r="M401" s="18">
        <v>2.3403E-2</v>
      </c>
      <c r="N401" s="18">
        <v>2.0795000000000001E-2</v>
      </c>
      <c r="O401" s="18">
        <v>2.1736999999999999E-2</v>
      </c>
      <c r="P401" s="18">
        <v>2.3012000000000001E-2</v>
      </c>
      <c r="Q401" s="18">
        <v>2.0383999999999999E-2</v>
      </c>
      <c r="R401" s="18">
        <v>2.1336999999999998E-2</v>
      </c>
      <c r="S401" s="18">
        <v>2.2624999999999999E-2</v>
      </c>
    </row>
    <row r="402" spans="1:19" x14ac:dyDescent="0.2">
      <c r="A402" s="17">
        <v>46625</v>
      </c>
      <c r="B402" s="18">
        <v>2.2446000000000001E-2</v>
      </c>
      <c r="C402" s="18">
        <v>2.3368E-2</v>
      </c>
      <c r="D402" s="18">
        <v>2.4627E-2</v>
      </c>
      <c r="E402" s="18">
        <v>2.2039E-2</v>
      </c>
      <c r="F402" s="18">
        <v>2.2943000000000002E-2</v>
      </c>
      <c r="G402" s="18">
        <v>2.418E-2</v>
      </c>
      <c r="H402" s="18">
        <v>2.1617000000000001E-2</v>
      </c>
      <c r="I402" s="18">
        <v>2.2533000000000001E-2</v>
      </c>
      <c r="J402" s="18">
        <v>2.3782999999999999E-2</v>
      </c>
      <c r="K402" s="18">
        <v>2.1198000000000002E-2</v>
      </c>
      <c r="L402" s="18">
        <v>2.2127000000000001E-2</v>
      </c>
      <c r="M402" s="18">
        <v>2.3390000000000001E-2</v>
      </c>
      <c r="N402" s="18">
        <v>2.0782999999999999E-2</v>
      </c>
      <c r="O402" s="18">
        <v>2.1725000000000001E-2</v>
      </c>
      <c r="P402" s="18">
        <v>2.3E-2</v>
      </c>
      <c r="Q402" s="18">
        <v>2.0372999999999999E-2</v>
      </c>
      <c r="R402" s="18">
        <v>2.1326000000000001E-2</v>
      </c>
      <c r="S402" s="18">
        <v>2.2613000000000001E-2</v>
      </c>
    </row>
    <row r="403" spans="1:19" x14ac:dyDescent="0.2">
      <c r="A403" s="17">
        <v>46626</v>
      </c>
      <c r="B403" s="18">
        <v>2.2433000000000002E-2</v>
      </c>
      <c r="C403" s="18">
        <v>2.3352999999999999E-2</v>
      </c>
      <c r="D403" s="18">
        <v>2.4611999999999998E-2</v>
      </c>
      <c r="E403" s="18">
        <v>2.2024999999999999E-2</v>
      </c>
      <c r="F403" s="18">
        <v>2.2929000000000001E-2</v>
      </c>
      <c r="G403" s="18">
        <v>2.4164999999999999E-2</v>
      </c>
      <c r="H403" s="18">
        <v>2.1604000000000002E-2</v>
      </c>
      <c r="I403" s="18">
        <v>2.2519999999999998E-2</v>
      </c>
      <c r="J403" s="18">
        <v>2.3768999999999998E-2</v>
      </c>
      <c r="K403" s="18">
        <v>2.1186E-2</v>
      </c>
      <c r="L403" s="18">
        <v>2.2114000000000002E-2</v>
      </c>
      <c r="M403" s="18">
        <v>2.3376000000000001E-2</v>
      </c>
      <c r="N403" s="18">
        <v>2.0771999999999999E-2</v>
      </c>
      <c r="O403" s="18">
        <v>2.1711999999999999E-2</v>
      </c>
      <c r="P403" s="18">
        <v>2.2987E-2</v>
      </c>
      <c r="Q403" s="18">
        <v>2.0361000000000001E-2</v>
      </c>
      <c r="R403" s="18">
        <v>2.1314E-2</v>
      </c>
      <c r="S403" s="18">
        <v>2.2601E-2</v>
      </c>
    </row>
    <row r="404" spans="1:19" x14ac:dyDescent="0.2">
      <c r="A404" s="17">
        <v>46627</v>
      </c>
      <c r="B404" s="18">
        <v>2.2419000000000001E-2</v>
      </c>
      <c r="C404" s="18">
        <v>2.3338999999999999E-2</v>
      </c>
      <c r="D404" s="18">
        <v>2.4597000000000001E-2</v>
      </c>
      <c r="E404" s="18">
        <v>2.2012E-2</v>
      </c>
      <c r="F404" s="18">
        <v>2.2915000000000001E-2</v>
      </c>
      <c r="G404" s="18">
        <v>2.4150000000000001E-2</v>
      </c>
      <c r="H404" s="18">
        <v>2.1590999999999999E-2</v>
      </c>
      <c r="I404" s="18">
        <v>2.2506999999999999E-2</v>
      </c>
      <c r="J404" s="18">
        <v>2.3754999999999998E-2</v>
      </c>
      <c r="K404" s="18">
        <v>2.1173999999999998E-2</v>
      </c>
      <c r="L404" s="18">
        <v>2.2102E-2</v>
      </c>
      <c r="M404" s="18">
        <v>2.3362999999999998E-2</v>
      </c>
      <c r="N404" s="18">
        <v>2.0760000000000001E-2</v>
      </c>
      <c r="O404" s="18">
        <v>2.1700000000000001E-2</v>
      </c>
      <c r="P404" s="18">
        <v>2.2974000000000001E-2</v>
      </c>
      <c r="Q404" s="18">
        <v>2.035E-2</v>
      </c>
      <c r="R404" s="18">
        <v>2.1302000000000001E-2</v>
      </c>
      <c r="S404" s="18">
        <v>2.2588E-2</v>
      </c>
    </row>
    <row r="405" spans="1:19" x14ac:dyDescent="0.2">
      <c r="A405" s="17">
        <v>46628</v>
      </c>
      <c r="B405" s="18">
        <v>2.2405000000000001E-2</v>
      </c>
      <c r="C405" s="18">
        <v>2.3324999999999999E-2</v>
      </c>
      <c r="D405" s="18">
        <v>2.4582E-2</v>
      </c>
      <c r="E405" s="18">
        <v>2.1998E-2</v>
      </c>
      <c r="F405" s="18">
        <v>2.2901000000000001E-2</v>
      </c>
      <c r="G405" s="18">
        <v>2.4136000000000001E-2</v>
      </c>
      <c r="H405" s="18">
        <v>2.1578E-2</v>
      </c>
      <c r="I405" s="18">
        <v>2.2492999999999999E-2</v>
      </c>
      <c r="J405" s="18">
        <v>2.3741000000000002E-2</v>
      </c>
      <c r="K405" s="18">
        <v>2.1160999999999999E-2</v>
      </c>
      <c r="L405" s="18">
        <v>2.2089000000000001E-2</v>
      </c>
      <c r="M405" s="18">
        <v>2.3349000000000002E-2</v>
      </c>
      <c r="N405" s="18">
        <v>2.0747999999999999E-2</v>
      </c>
      <c r="O405" s="18">
        <v>2.1687999999999999E-2</v>
      </c>
      <c r="P405" s="18">
        <v>2.2960999999999999E-2</v>
      </c>
      <c r="Q405" s="18">
        <v>2.0338999999999999E-2</v>
      </c>
      <c r="R405" s="18">
        <v>2.1291000000000001E-2</v>
      </c>
      <c r="S405" s="18">
        <v>2.2575999999999999E-2</v>
      </c>
    </row>
    <row r="406" spans="1:19" x14ac:dyDescent="0.2">
      <c r="A406" s="17">
        <v>46629</v>
      </c>
      <c r="B406" s="18">
        <v>2.2391999999999999E-2</v>
      </c>
      <c r="C406" s="18">
        <v>2.3310999999999998E-2</v>
      </c>
      <c r="D406" s="18">
        <v>2.4566999999999999E-2</v>
      </c>
      <c r="E406" s="18">
        <v>2.1985000000000001E-2</v>
      </c>
      <c r="F406" s="18">
        <v>2.2887000000000001E-2</v>
      </c>
      <c r="G406" s="18">
        <v>2.4121E-2</v>
      </c>
      <c r="H406" s="18">
        <v>2.1565000000000001E-2</v>
      </c>
      <c r="I406" s="18">
        <v>2.248E-2</v>
      </c>
      <c r="J406" s="18">
        <v>2.3727000000000002E-2</v>
      </c>
      <c r="K406" s="18">
        <v>2.1149000000000001E-2</v>
      </c>
      <c r="L406" s="18">
        <v>2.2075999999999998E-2</v>
      </c>
      <c r="M406" s="18">
        <v>2.3335999999999999E-2</v>
      </c>
      <c r="N406" s="18">
        <v>2.0736999999999998E-2</v>
      </c>
      <c r="O406" s="18">
        <v>2.1676000000000001E-2</v>
      </c>
      <c r="P406" s="18">
        <v>2.2948E-2</v>
      </c>
      <c r="Q406" s="18">
        <v>2.0327999999999999E-2</v>
      </c>
      <c r="R406" s="18">
        <v>2.1278999999999999E-2</v>
      </c>
      <c r="S406" s="18">
        <v>2.2564000000000001E-2</v>
      </c>
    </row>
    <row r="407" spans="1:19" x14ac:dyDescent="0.2">
      <c r="A407" s="17">
        <v>46630</v>
      </c>
      <c r="B407" s="18">
        <v>2.2377999999999999E-2</v>
      </c>
      <c r="C407" s="18">
        <v>2.3296000000000001E-2</v>
      </c>
      <c r="D407" s="18">
        <v>2.4552000000000001E-2</v>
      </c>
      <c r="E407" s="18">
        <v>2.1971000000000001E-2</v>
      </c>
      <c r="F407" s="18">
        <v>2.2873000000000001E-2</v>
      </c>
      <c r="G407" s="18">
        <v>2.4105999999999999E-2</v>
      </c>
      <c r="H407" s="18">
        <v>2.1552000000000002E-2</v>
      </c>
      <c r="I407" s="18">
        <v>2.2467000000000001E-2</v>
      </c>
      <c r="J407" s="18">
        <v>2.3712E-2</v>
      </c>
      <c r="K407" s="18">
        <v>2.1137E-2</v>
      </c>
      <c r="L407" s="18">
        <v>2.2062999999999999E-2</v>
      </c>
      <c r="M407" s="18">
        <v>2.3321999999999999E-2</v>
      </c>
      <c r="N407" s="18">
        <v>2.0725E-2</v>
      </c>
      <c r="O407" s="18">
        <v>2.1663999999999999E-2</v>
      </c>
      <c r="P407" s="18">
        <v>2.2935000000000001E-2</v>
      </c>
      <c r="Q407" s="18">
        <v>2.0317000000000002E-2</v>
      </c>
      <c r="R407" s="18">
        <v>2.1267000000000001E-2</v>
      </c>
      <c r="S407" s="18">
        <v>2.2551000000000002E-2</v>
      </c>
    </row>
    <row r="408" spans="1:19" x14ac:dyDescent="0.2">
      <c r="A408" s="17">
        <v>46631</v>
      </c>
      <c r="B408" s="18">
        <v>2.2363999999999998E-2</v>
      </c>
      <c r="C408" s="18">
        <v>2.3282000000000001E-2</v>
      </c>
      <c r="D408" s="18">
        <v>2.4537E-2</v>
      </c>
      <c r="E408" s="18">
        <v>2.1957999999999998E-2</v>
      </c>
      <c r="F408" s="18">
        <v>2.2859000000000001E-2</v>
      </c>
      <c r="G408" s="18">
        <v>2.4091000000000001E-2</v>
      </c>
      <c r="H408" s="18">
        <v>2.154E-2</v>
      </c>
      <c r="I408" s="18">
        <v>2.2453000000000001E-2</v>
      </c>
      <c r="J408" s="18">
        <v>2.3698E-2</v>
      </c>
      <c r="K408" s="18">
        <v>2.1125000000000001E-2</v>
      </c>
      <c r="L408" s="18">
        <v>2.2051000000000001E-2</v>
      </c>
      <c r="M408" s="18">
        <v>2.3309E-2</v>
      </c>
      <c r="N408" s="18">
        <v>2.0712999999999999E-2</v>
      </c>
      <c r="O408" s="18">
        <v>2.1651E-2</v>
      </c>
      <c r="P408" s="18">
        <v>2.2922000000000001E-2</v>
      </c>
      <c r="Q408" s="18">
        <v>2.0306000000000001E-2</v>
      </c>
      <c r="R408" s="18">
        <v>2.1256000000000001E-2</v>
      </c>
      <c r="S408" s="18">
        <v>2.2539E-2</v>
      </c>
    </row>
    <row r="409" spans="1:19" x14ac:dyDescent="0.2">
      <c r="A409" s="17">
        <v>46632</v>
      </c>
      <c r="B409" s="18">
        <v>2.2778E-2</v>
      </c>
      <c r="C409" s="18">
        <v>2.3713000000000001E-2</v>
      </c>
      <c r="D409" s="18">
        <v>2.4990999999999999E-2</v>
      </c>
      <c r="E409" s="18">
        <v>2.2350999999999999E-2</v>
      </c>
      <c r="F409" s="18">
        <v>2.3268E-2</v>
      </c>
      <c r="G409" s="18">
        <v>2.4521999999999999E-2</v>
      </c>
      <c r="H409" s="18">
        <v>2.1913999999999999E-2</v>
      </c>
      <c r="I409" s="18">
        <v>2.2844E-2</v>
      </c>
      <c r="J409" s="18">
        <v>2.4111E-2</v>
      </c>
      <c r="K409" s="18">
        <v>2.1482000000000001E-2</v>
      </c>
      <c r="L409" s="18">
        <v>2.2422999999999998E-2</v>
      </c>
      <c r="M409" s="18">
        <v>2.3702999999999998E-2</v>
      </c>
      <c r="N409" s="18">
        <v>2.1054E-2</v>
      </c>
      <c r="O409" s="18">
        <v>2.2006999999999999E-2</v>
      </c>
      <c r="P409" s="18">
        <v>2.3299E-2</v>
      </c>
      <c r="Q409" s="18">
        <v>2.0629999999999999E-2</v>
      </c>
      <c r="R409" s="18">
        <v>2.1595E-2</v>
      </c>
      <c r="S409" s="18">
        <v>2.2898000000000002E-2</v>
      </c>
    </row>
    <row r="410" spans="1:19" x14ac:dyDescent="0.2">
      <c r="A410" s="17">
        <v>46633</v>
      </c>
      <c r="B410" s="18">
        <v>2.2764E-2</v>
      </c>
      <c r="C410" s="18">
        <v>2.3698E-2</v>
      </c>
      <c r="D410" s="18">
        <v>2.4976000000000002E-2</v>
      </c>
      <c r="E410" s="18">
        <v>2.2336999999999999E-2</v>
      </c>
      <c r="F410" s="18">
        <v>2.3254E-2</v>
      </c>
      <c r="G410" s="18">
        <v>2.4507000000000001E-2</v>
      </c>
      <c r="H410" s="18">
        <v>2.1901E-2</v>
      </c>
      <c r="I410" s="18">
        <v>2.283E-2</v>
      </c>
      <c r="J410" s="18">
        <v>2.4095999999999999E-2</v>
      </c>
      <c r="K410" s="18">
        <v>2.147E-2</v>
      </c>
      <c r="L410" s="18">
        <v>2.2411E-2</v>
      </c>
      <c r="M410" s="18">
        <v>2.3689000000000002E-2</v>
      </c>
      <c r="N410" s="18">
        <v>2.1042000000000002E-2</v>
      </c>
      <c r="O410" s="18">
        <v>2.1995000000000001E-2</v>
      </c>
      <c r="P410" s="18">
        <v>2.3286000000000001E-2</v>
      </c>
      <c r="Q410" s="18">
        <v>2.0618999999999998E-2</v>
      </c>
      <c r="R410" s="18">
        <v>2.1583000000000001E-2</v>
      </c>
      <c r="S410" s="18">
        <v>2.2886E-2</v>
      </c>
    </row>
    <row r="411" spans="1:19" x14ac:dyDescent="0.2">
      <c r="A411" s="17">
        <v>46634</v>
      </c>
      <c r="B411" s="18">
        <v>2.2749999999999999E-2</v>
      </c>
      <c r="C411" s="18">
        <v>2.3684E-2</v>
      </c>
      <c r="D411" s="18">
        <v>2.496E-2</v>
      </c>
      <c r="E411" s="18">
        <v>2.2322999999999999E-2</v>
      </c>
      <c r="F411" s="18">
        <v>2.324E-2</v>
      </c>
      <c r="G411" s="18">
        <v>2.4492E-2</v>
      </c>
      <c r="H411" s="18">
        <v>2.1888000000000001E-2</v>
      </c>
      <c r="I411" s="18">
        <v>2.2817E-2</v>
      </c>
      <c r="J411" s="18">
        <v>2.4081999999999999E-2</v>
      </c>
      <c r="K411" s="18">
        <v>2.1457E-2</v>
      </c>
      <c r="L411" s="18">
        <v>2.2398000000000001E-2</v>
      </c>
      <c r="M411" s="18">
        <v>2.3675000000000002E-2</v>
      </c>
      <c r="N411" s="18">
        <v>2.103E-2</v>
      </c>
      <c r="O411" s="18">
        <v>2.1982000000000002E-2</v>
      </c>
      <c r="P411" s="18">
        <v>2.3272999999999999E-2</v>
      </c>
      <c r="Q411" s="18">
        <v>2.0607E-2</v>
      </c>
      <c r="R411" s="18">
        <v>2.1571E-2</v>
      </c>
      <c r="S411" s="18">
        <v>2.2873000000000001E-2</v>
      </c>
    </row>
    <row r="412" spans="1:19" x14ac:dyDescent="0.2">
      <c r="A412" s="17">
        <v>46635</v>
      </c>
      <c r="B412" s="18">
        <v>2.2735999999999999E-2</v>
      </c>
      <c r="C412" s="18">
        <v>2.3668999999999999E-2</v>
      </c>
      <c r="D412" s="18">
        <v>2.4944999999999998E-2</v>
      </c>
      <c r="E412" s="18">
        <v>2.231E-2</v>
      </c>
      <c r="F412" s="18">
        <v>2.3224999999999999E-2</v>
      </c>
      <c r="G412" s="18">
        <v>2.4476999999999999E-2</v>
      </c>
      <c r="H412" s="18">
        <v>2.1874999999999999E-2</v>
      </c>
      <c r="I412" s="18">
        <v>2.2803E-2</v>
      </c>
      <c r="J412" s="18">
        <v>2.4067999999999999E-2</v>
      </c>
      <c r="K412" s="18">
        <v>2.1444999999999999E-2</v>
      </c>
      <c r="L412" s="18">
        <v>2.2384999999999999E-2</v>
      </c>
      <c r="M412" s="18">
        <v>2.3661999999999999E-2</v>
      </c>
      <c r="N412" s="18">
        <v>2.1017999999999998E-2</v>
      </c>
      <c r="O412" s="18">
        <v>2.197E-2</v>
      </c>
      <c r="P412" s="18">
        <v>2.3258999999999998E-2</v>
      </c>
      <c r="Q412" s="18">
        <v>2.0596E-2</v>
      </c>
      <c r="R412" s="18">
        <v>2.1559999999999999E-2</v>
      </c>
      <c r="S412" s="18">
        <v>2.2860999999999999E-2</v>
      </c>
    </row>
    <row r="413" spans="1:19" x14ac:dyDescent="0.2">
      <c r="A413" s="17">
        <v>46636</v>
      </c>
      <c r="B413" s="18">
        <v>2.2721999999999999E-2</v>
      </c>
      <c r="C413" s="18">
        <v>2.3654999999999999E-2</v>
      </c>
      <c r="D413" s="18">
        <v>2.4930000000000001E-2</v>
      </c>
      <c r="E413" s="18">
        <v>2.2296E-2</v>
      </c>
      <c r="F413" s="18">
        <v>2.3210999999999999E-2</v>
      </c>
      <c r="G413" s="18">
        <v>2.4462000000000001E-2</v>
      </c>
      <c r="H413" s="18">
        <v>2.1861999999999999E-2</v>
      </c>
      <c r="I413" s="18">
        <v>2.2789E-2</v>
      </c>
      <c r="J413" s="18">
        <v>2.4053000000000001E-2</v>
      </c>
      <c r="K413" s="18">
        <v>2.1432E-2</v>
      </c>
      <c r="L413" s="18">
        <v>2.2372E-2</v>
      </c>
      <c r="M413" s="18">
        <v>2.3647999999999999E-2</v>
      </c>
      <c r="N413" s="18">
        <v>2.1007000000000001E-2</v>
      </c>
      <c r="O413" s="18">
        <v>2.1957999999999998E-2</v>
      </c>
      <c r="P413" s="18">
        <v>2.3245999999999999E-2</v>
      </c>
      <c r="Q413" s="18">
        <v>2.0584999999999999E-2</v>
      </c>
      <c r="R413" s="18">
        <v>2.1548000000000001E-2</v>
      </c>
      <c r="S413" s="18">
        <v>2.2848E-2</v>
      </c>
    </row>
    <row r="414" spans="1:19" x14ac:dyDescent="0.2">
      <c r="A414" s="17">
        <v>46637</v>
      </c>
      <c r="B414" s="18">
        <v>2.2709E-2</v>
      </c>
      <c r="C414" s="18">
        <v>2.3640999999999999E-2</v>
      </c>
      <c r="D414" s="18">
        <v>2.4915E-2</v>
      </c>
      <c r="E414" s="18">
        <v>2.2282E-2</v>
      </c>
      <c r="F414" s="18">
        <v>2.3196999999999999E-2</v>
      </c>
      <c r="G414" s="18">
        <v>2.4447E-2</v>
      </c>
      <c r="H414" s="18">
        <v>2.1849E-2</v>
      </c>
      <c r="I414" s="18">
        <v>2.2776000000000001E-2</v>
      </c>
      <c r="J414" s="18">
        <v>2.4039000000000001E-2</v>
      </c>
      <c r="K414" s="18">
        <v>2.1420000000000002E-2</v>
      </c>
      <c r="L414" s="18">
        <v>2.2359E-2</v>
      </c>
      <c r="M414" s="18">
        <v>2.3633999999999999E-2</v>
      </c>
      <c r="N414" s="18">
        <v>2.0995E-2</v>
      </c>
      <c r="O414" s="18">
        <v>2.1944999999999999E-2</v>
      </c>
      <c r="P414" s="18">
        <v>2.3233E-2</v>
      </c>
      <c r="Q414" s="18">
        <v>2.0573999999999999E-2</v>
      </c>
      <c r="R414" s="18">
        <v>2.1536E-2</v>
      </c>
      <c r="S414" s="18">
        <v>2.2835999999999999E-2</v>
      </c>
    </row>
    <row r="415" spans="1:19" x14ac:dyDescent="0.2">
      <c r="A415" s="17">
        <v>46638</v>
      </c>
      <c r="B415" s="18">
        <v>2.2695E-2</v>
      </c>
      <c r="C415" s="18">
        <v>2.3626000000000001E-2</v>
      </c>
      <c r="D415" s="18">
        <v>2.4899000000000001E-2</v>
      </c>
      <c r="E415" s="18">
        <v>2.2269000000000001E-2</v>
      </c>
      <c r="F415" s="18">
        <v>2.3182999999999999E-2</v>
      </c>
      <c r="G415" s="18">
        <v>2.4431999999999999E-2</v>
      </c>
      <c r="H415" s="18">
        <v>2.1836000000000001E-2</v>
      </c>
      <c r="I415" s="18">
        <v>2.2762000000000001E-2</v>
      </c>
      <c r="J415" s="18">
        <v>2.4025000000000001E-2</v>
      </c>
      <c r="K415" s="18">
        <v>2.1408E-2</v>
      </c>
      <c r="L415" s="18">
        <v>2.2346000000000001E-2</v>
      </c>
      <c r="M415" s="18">
        <v>2.3621E-2</v>
      </c>
      <c r="N415" s="18">
        <v>2.0983000000000002E-2</v>
      </c>
      <c r="O415" s="18">
        <v>2.1933000000000001E-2</v>
      </c>
      <c r="P415" s="18">
        <v>2.3220000000000001E-2</v>
      </c>
      <c r="Q415" s="18">
        <v>2.0562E-2</v>
      </c>
      <c r="R415" s="18">
        <v>2.1524000000000001E-2</v>
      </c>
      <c r="S415" s="18">
        <v>2.2824000000000001E-2</v>
      </c>
    </row>
    <row r="416" spans="1:19" x14ac:dyDescent="0.2">
      <c r="A416" s="17">
        <v>46639</v>
      </c>
      <c r="B416" s="18">
        <v>2.2681E-2</v>
      </c>
      <c r="C416" s="18">
        <v>2.3612000000000001E-2</v>
      </c>
      <c r="D416" s="18">
        <v>2.4884E-2</v>
      </c>
      <c r="E416" s="18">
        <v>2.2255E-2</v>
      </c>
      <c r="F416" s="18">
        <v>2.3168999999999999E-2</v>
      </c>
      <c r="G416" s="18">
        <v>2.4417000000000001E-2</v>
      </c>
      <c r="H416" s="18">
        <v>2.1822999999999999E-2</v>
      </c>
      <c r="I416" s="18">
        <v>2.2748999999999998E-2</v>
      </c>
      <c r="J416" s="18">
        <v>2.401E-2</v>
      </c>
      <c r="K416" s="18">
        <v>2.1395000000000001E-2</v>
      </c>
      <c r="L416" s="18">
        <v>2.2332999999999999E-2</v>
      </c>
      <c r="M416" s="18">
        <v>2.3607E-2</v>
      </c>
      <c r="N416" s="18">
        <v>2.0971E-2</v>
      </c>
      <c r="O416" s="18">
        <v>2.1921E-2</v>
      </c>
      <c r="P416" s="18">
        <v>2.3206999999999998E-2</v>
      </c>
      <c r="Q416" s="18">
        <v>2.0551E-2</v>
      </c>
      <c r="R416" s="18">
        <v>2.1513000000000001E-2</v>
      </c>
      <c r="S416" s="18">
        <v>2.2811000000000001E-2</v>
      </c>
    </row>
    <row r="417" spans="1:19" x14ac:dyDescent="0.2">
      <c r="A417" s="17">
        <v>46640</v>
      </c>
      <c r="B417" s="18">
        <v>2.2667E-2</v>
      </c>
      <c r="C417" s="18">
        <v>2.3597E-2</v>
      </c>
      <c r="D417" s="18">
        <v>2.4868999999999999E-2</v>
      </c>
      <c r="E417" s="18">
        <v>2.2242000000000001E-2</v>
      </c>
      <c r="F417" s="18">
        <v>2.3154000000000001E-2</v>
      </c>
      <c r="G417" s="18">
        <v>2.4402E-2</v>
      </c>
      <c r="H417" s="18">
        <v>2.181E-2</v>
      </c>
      <c r="I417" s="18">
        <v>2.2734999999999998E-2</v>
      </c>
      <c r="J417" s="18">
        <v>2.3996E-2</v>
      </c>
      <c r="K417" s="18">
        <v>2.1382999999999999E-2</v>
      </c>
      <c r="L417" s="18">
        <v>2.232E-2</v>
      </c>
      <c r="M417" s="18">
        <v>2.3592999999999999E-2</v>
      </c>
      <c r="N417" s="18">
        <v>2.0958999999999998E-2</v>
      </c>
      <c r="O417" s="18">
        <v>2.1908E-2</v>
      </c>
      <c r="P417" s="18">
        <v>2.3193999999999999E-2</v>
      </c>
      <c r="Q417" s="18">
        <v>2.0539999999999999E-2</v>
      </c>
      <c r="R417" s="18">
        <v>2.1500999999999999E-2</v>
      </c>
      <c r="S417" s="18">
        <v>2.2799E-2</v>
      </c>
    </row>
    <row r="418" spans="1:19" x14ac:dyDescent="0.2">
      <c r="A418" s="17">
        <v>46641</v>
      </c>
      <c r="B418" s="18">
        <v>2.2653E-2</v>
      </c>
      <c r="C418" s="18">
        <v>2.3583E-2</v>
      </c>
      <c r="D418" s="18">
        <v>2.4854000000000001E-2</v>
      </c>
      <c r="E418" s="18">
        <v>2.2228000000000001E-2</v>
      </c>
      <c r="F418" s="18">
        <v>2.3140000000000001E-2</v>
      </c>
      <c r="G418" s="18">
        <v>2.4388E-2</v>
      </c>
      <c r="H418" s="18">
        <v>2.1797E-2</v>
      </c>
      <c r="I418" s="18">
        <v>2.2721999999999999E-2</v>
      </c>
      <c r="J418" s="18">
        <v>2.3982E-2</v>
      </c>
      <c r="K418" s="18">
        <v>2.137E-2</v>
      </c>
      <c r="L418" s="18">
        <v>2.2307E-2</v>
      </c>
      <c r="M418" s="18">
        <v>2.358E-2</v>
      </c>
      <c r="N418" s="18">
        <v>2.0948000000000001E-2</v>
      </c>
      <c r="O418" s="18">
        <v>2.1895999999999999E-2</v>
      </c>
      <c r="P418" s="18">
        <v>2.3181E-2</v>
      </c>
      <c r="Q418" s="18">
        <v>2.0528999999999999E-2</v>
      </c>
      <c r="R418" s="18">
        <v>2.1489000000000001E-2</v>
      </c>
      <c r="S418" s="18">
        <v>2.2786000000000001E-2</v>
      </c>
    </row>
    <row r="419" spans="1:19" x14ac:dyDescent="0.2">
      <c r="A419" s="17">
        <v>46642</v>
      </c>
      <c r="B419" s="18">
        <v>2.2638999999999999E-2</v>
      </c>
      <c r="C419" s="18">
        <v>2.3567999999999999E-2</v>
      </c>
      <c r="D419" s="18">
        <v>2.4839E-2</v>
      </c>
      <c r="E419" s="18">
        <v>2.2214000000000001E-2</v>
      </c>
      <c r="F419" s="18">
        <v>2.3126000000000001E-2</v>
      </c>
      <c r="G419" s="18">
        <v>2.4372999999999999E-2</v>
      </c>
      <c r="H419" s="18">
        <v>2.1784000000000001E-2</v>
      </c>
      <c r="I419" s="18">
        <v>2.2707999999999999E-2</v>
      </c>
      <c r="J419" s="18">
        <v>2.3968E-2</v>
      </c>
      <c r="K419" s="18">
        <v>2.1357999999999999E-2</v>
      </c>
      <c r="L419" s="18">
        <v>2.2294000000000001E-2</v>
      </c>
      <c r="M419" s="18">
        <v>2.3566E-2</v>
      </c>
      <c r="N419" s="18">
        <v>2.0936E-2</v>
      </c>
      <c r="O419" s="18">
        <v>2.1884000000000001E-2</v>
      </c>
      <c r="P419" s="18">
        <v>2.3168000000000001E-2</v>
      </c>
      <c r="Q419" s="18">
        <v>2.0518000000000002E-2</v>
      </c>
      <c r="R419" s="18">
        <v>2.1477E-2</v>
      </c>
      <c r="S419" s="18">
        <v>2.2773999999999999E-2</v>
      </c>
    </row>
    <row r="420" spans="1:19" x14ac:dyDescent="0.2">
      <c r="A420" s="17">
        <v>46643</v>
      </c>
      <c r="B420" s="18">
        <v>2.2624999999999999E-2</v>
      </c>
      <c r="C420" s="18">
        <v>2.3553999999999999E-2</v>
      </c>
      <c r="D420" s="18">
        <v>2.4823999999999999E-2</v>
      </c>
      <c r="E420" s="18">
        <v>2.2200999999999999E-2</v>
      </c>
      <c r="F420" s="18">
        <v>2.3112000000000001E-2</v>
      </c>
      <c r="G420" s="18">
        <v>2.4358000000000001E-2</v>
      </c>
      <c r="H420" s="18">
        <v>2.1770999999999999E-2</v>
      </c>
      <c r="I420" s="18">
        <v>2.2695E-2</v>
      </c>
      <c r="J420" s="18">
        <v>2.3952999999999999E-2</v>
      </c>
      <c r="K420" s="18">
        <v>2.1346E-2</v>
      </c>
      <c r="L420" s="18">
        <v>2.2280999999999999E-2</v>
      </c>
      <c r="M420" s="18">
        <v>2.3552E-2</v>
      </c>
      <c r="N420" s="18">
        <v>2.0924000000000002E-2</v>
      </c>
      <c r="O420" s="18">
        <v>2.1871999999999999E-2</v>
      </c>
      <c r="P420" s="18">
        <v>2.3154999999999999E-2</v>
      </c>
      <c r="Q420" s="18">
        <v>2.0506E-2</v>
      </c>
      <c r="R420" s="18">
        <v>2.1465999999999999E-2</v>
      </c>
      <c r="S420" s="18">
        <v>2.2761E-2</v>
      </c>
    </row>
    <row r="421" spans="1:19" x14ac:dyDescent="0.2">
      <c r="A421" s="17">
        <v>46644</v>
      </c>
      <c r="B421" s="18">
        <v>2.2612E-2</v>
      </c>
      <c r="C421" s="18">
        <v>2.3539999999999998E-2</v>
      </c>
      <c r="D421" s="18">
        <v>2.4808E-2</v>
      </c>
      <c r="E421" s="18">
        <v>2.2186999999999998E-2</v>
      </c>
      <c r="F421" s="18">
        <v>2.3098E-2</v>
      </c>
      <c r="G421" s="18">
        <v>2.4343E-2</v>
      </c>
      <c r="H421" s="18">
        <v>2.1758E-2</v>
      </c>
      <c r="I421" s="18">
        <v>2.2681E-2</v>
      </c>
      <c r="J421" s="18">
        <v>2.3938999999999998E-2</v>
      </c>
      <c r="K421" s="18">
        <v>2.1333000000000001E-2</v>
      </c>
      <c r="L421" s="18">
        <v>2.2268E-2</v>
      </c>
      <c r="M421" s="18">
        <v>2.3539000000000001E-2</v>
      </c>
      <c r="N421" s="18">
        <v>2.0912E-2</v>
      </c>
      <c r="O421" s="18">
        <v>2.1859E-2</v>
      </c>
      <c r="P421" s="18">
        <v>2.3141999999999999E-2</v>
      </c>
      <c r="Q421" s="18">
        <v>2.0494999999999999E-2</v>
      </c>
      <c r="R421" s="18">
        <v>2.1454000000000001E-2</v>
      </c>
      <c r="S421" s="18">
        <v>2.2748999999999998E-2</v>
      </c>
    </row>
    <row r="422" spans="1:19" x14ac:dyDescent="0.2">
      <c r="A422" s="17">
        <v>46645</v>
      </c>
      <c r="B422" s="18">
        <v>2.2598E-2</v>
      </c>
      <c r="C422" s="18">
        <v>2.3525000000000001E-2</v>
      </c>
      <c r="D422" s="18">
        <v>2.4792999999999999E-2</v>
      </c>
      <c r="E422" s="18">
        <v>2.2173999999999999E-2</v>
      </c>
      <c r="F422" s="18">
        <v>2.3084E-2</v>
      </c>
      <c r="G422" s="18">
        <v>2.4327999999999999E-2</v>
      </c>
      <c r="H422" s="18">
        <v>2.1745E-2</v>
      </c>
      <c r="I422" s="18">
        <v>2.2668000000000001E-2</v>
      </c>
      <c r="J422" s="18">
        <v>2.3924999999999998E-2</v>
      </c>
      <c r="K422" s="18">
        <v>2.1321E-2</v>
      </c>
      <c r="L422" s="18">
        <v>2.2256000000000001E-2</v>
      </c>
      <c r="M422" s="18">
        <v>2.3525000000000001E-2</v>
      </c>
      <c r="N422" s="18">
        <v>2.0900999999999999E-2</v>
      </c>
      <c r="O422" s="18">
        <v>2.1846999999999998E-2</v>
      </c>
      <c r="P422" s="18">
        <v>2.3129E-2</v>
      </c>
      <c r="Q422" s="18">
        <v>2.0483999999999999E-2</v>
      </c>
      <c r="R422" s="18">
        <v>2.1441999999999999E-2</v>
      </c>
      <c r="S422" s="18">
        <v>2.2737E-2</v>
      </c>
    </row>
    <row r="423" spans="1:19" x14ac:dyDescent="0.2">
      <c r="A423" s="17">
        <v>46646</v>
      </c>
      <c r="B423" s="18">
        <v>2.2584E-2</v>
      </c>
      <c r="C423" s="18">
        <v>2.3511000000000001E-2</v>
      </c>
      <c r="D423" s="18">
        <v>2.4778000000000001E-2</v>
      </c>
      <c r="E423" s="18">
        <v>2.2159999999999999E-2</v>
      </c>
      <c r="F423" s="18">
        <v>2.307E-2</v>
      </c>
      <c r="G423" s="18">
        <v>2.4313000000000001E-2</v>
      </c>
      <c r="H423" s="18">
        <v>2.1732999999999999E-2</v>
      </c>
      <c r="I423" s="18">
        <v>2.2654000000000001E-2</v>
      </c>
      <c r="J423" s="18">
        <v>2.3911000000000002E-2</v>
      </c>
      <c r="K423" s="18">
        <v>2.1309000000000002E-2</v>
      </c>
      <c r="L423" s="18">
        <v>2.2242999999999999E-2</v>
      </c>
      <c r="M423" s="18">
        <v>2.3512000000000002E-2</v>
      </c>
      <c r="N423" s="18">
        <v>2.0889000000000001E-2</v>
      </c>
      <c r="O423" s="18">
        <v>2.1835E-2</v>
      </c>
      <c r="P423" s="18">
        <v>2.3116000000000001E-2</v>
      </c>
      <c r="Q423" s="18">
        <v>2.0473000000000002E-2</v>
      </c>
      <c r="R423" s="18">
        <v>2.1430999999999999E-2</v>
      </c>
      <c r="S423" s="18">
        <v>2.2724000000000001E-2</v>
      </c>
    </row>
    <row r="424" spans="1:19" x14ac:dyDescent="0.2">
      <c r="A424" s="17">
        <v>46647</v>
      </c>
      <c r="B424" s="18">
        <v>2.257E-2</v>
      </c>
      <c r="C424" s="18">
        <v>2.3497000000000001E-2</v>
      </c>
      <c r="D424" s="18">
        <v>2.4763E-2</v>
      </c>
      <c r="E424" s="18">
        <v>2.2147E-2</v>
      </c>
      <c r="F424" s="18">
        <v>2.3056E-2</v>
      </c>
      <c r="G424" s="18">
        <v>2.4298E-2</v>
      </c>
      <c r="H424" s="18">
        <v>2.172E-2</v>
      </c>
      <c r="I424" s="18">
        <v>2.2641000000000001E-2</v>
      </c>
      <c r="J424" s="18">
        <v>2.3896000000000001E-2</v>
      </c>
      <c r="K424" s="18">
        <v>2.1295999999999999E-2</v>
      </c>
      <c r="L424" s="18">
        <v>2.223E-2</v>
      </c>
      <c r="M424" s="18">
        <v>2.3498000000000002E-2</v>
      </c>
      <c r="N424" s="18">
        <v>2.0877E-2</v>
      </c>
      <c r="O424" s="18">
        <v>2.1822000000000001E-2</v>
      </c>
      <c r="P424" s="18">
        <v>2.3102999999999999E-2</v>
      </c>
      <c r="Q424" s="18">
        <v>2.0462000000000001E-2</v>
      </c>
      <c r="R424" s="18">
        <v>2.1419000000000001E-2</v>
      </c>
      <c r="S424" s="18">
        <v>2.2712E-2</v>
      </c>
    </row>
    <row r="425" spans="1:19" x14ac:dyDescent="0.2">
      <c r="A425" s="17">
        <v>46648</v>
      </c>
      <c r="B425" s="18">
        <v>2.2556E-2</v>
      </c>
      <c r="C425" s="18">
        <v>2.3481999999999999E-2</v>
      </c>
      <c r="D425" s="18">
        <v>2.4747999999999999E-2</v>
      </c>
      <c r="E425" s="18">
        <v>2.2133E-2</v>
      </c>
      <c r="F425" s="18">
        <v>2.3042E-2</v>
      </c>
      <c r="G425" s="18">
        <v>2.4282999999999999E-2</v>
      </c>
      <c r="H425" s="18">
        <v>2.1707000000000001E-2</v>
      </c>
      <c r="I425" s="18">
        <v>2.2627000000000001E-2</v>
      </c>
      <c r="J425" s="18">
        <v>2.3882E-2</v>
      </c>
      <c r="K425" s="18">
        <v>2.1284000000000001E-2</v>
      </c>
      <c r="L425" s="18">
        <v>2.2217000000000001E-2</v>
      </c>
      <c r="M425" s="18">
        <v>2.3484000000000001E-2</v>
      </c>
      <c r="N425" s="18">
        <v>2.0865000000000002E-2</v>
      </c>
      <c r="O425" s="18">
        <v>2.181E-2</v>
      </c>
      <c r="P425" s="18">
        <v>2.3089999999999999E-2</v>
      </c>
      <c r="Q425" s="18">
        <v>2.0451E-2</v>
      </c>
      <c r="R425" s="18">
        <v>2.1406999999999999E-2</v>
      </c>
      <c r="S425" s="18">
        <v>2.2699E-2</v>
      </c>
    </row>
    <row r="426" spans="1:19" x14ac:dyDescent="0.2">
      <c r="A426" s="17">
        <v>46649</v>
      </c>
      <c r="B426" s="18">
        <v>2.2543000000000001E-2</v>
      </c>
      <c r="C426" s="18">
        <v>2.3467999999999999E-2</v>
      </c>
      <c r="D426" s="18">
        <v>2.4733000000000002E-2</v>
      </c>
      <c r="E426" s="18">
        <v>2.2120000000000001E-2</v>
      </c>
      <c r="F426" s="18">
        <v>2.3028E-2</v>
      </c>
      <c r="G426" s="18">
        <v>2.4268999999999999E-2</v>
      </c>
      <c r="H426" s="18">
        <v>2.1694000000000001E-2</v>
      </c>
      <c r="I426" s="18">
        <v>2.2613999999999999E-2</v>
      </c>
      <c r="J426" s="18">
        <v>2.3868E-2</v>
      </c>
      <c r="K426" s="18">
        <v>2.1271999999999999E-2</v>
      </c>
      <c r="L426" s="18">
        <v>2.2204000000000002E-2</v>
      </c>
      <c r="M426" s="18">
        <v>2.3470999999999999E-2</v>
      </c>
      <c r="N426" s="18">
        <v>2.0854000000000001E-2</v>
      </c>
      <c r="O426" s="18">
        <v>2.1798000000000001E-2</v>
      </c>
      <c r="P426" s="18">
        <v>2.3077E-2</v>
      </c>
      <c r="Q426" s="18">
        <v>2.0438999999999999E-2</v>
      </c>
      <c r="R426" s="18">
        <v>2.1395000000000001E-2</v>
      </c>
      <c r="S426" s="18">
        <v>2.2686999999999999E-2</v>
      </c>
    </row>
    <row r="427" spans="1:19" x14ac:dyDescent="0.2">
      <c r="A427" s="17">
        <v>46650</v>
      </c>
      <c r="B427" s="18">
        <v>2.2529E-2</v>
      </c>
      <c r="C427" s="18">
        <v>2.3453999999999999E-2</v>
      </c>
      <c r="D427" s="18">
        <v>2.4718E-2</v>
      </c>
      <c r="E427" s="18">
        <v>2.2106000000000001E-2</v>
      </c>
      <c r="F427" s="18">
        <v>2.3012999999999999E-2</v>
      </c>
      <c r="G427" s="18">
        <v>2.4254000000000001E-2</v>
      </c>
      <c r="H427" s="18">
        <v>2.1680999999999999E-2</v>
      </c>
      <c r="I427" s="18">
        <v>2.2601E-2</v>
      </c>
      <c r="J427" s="18">
        <v>2.3854E-2</v>
      </c>
      <c r="K427" s="18">
        <v>2.1260000000000001E-2</v>
      </c>
      <c r="L427" s="18">
        <v>2.2190999999999999E-2</v>
      </c>
      <c r="M427" s="18">
        <v>2.3456999999999999E-2</v>
      </c>
      <c r="N427" s="18">
        <v>2.0841999999999999E-2</v>
      </c>
      <c r="O427" s="18">
        <v>2.1786E-2</v>
      </c>
      <c r="P427" s="18">
        <v>2.3064000000000001E-2</v>
      </c>
      <c r="Q427" s="18">
        <v>2.0428000000000002E-2</v>
      </c>
      <c r="R427" s="18">
        <v>2.1384E-2</v>
      </c>
      <c r="S427" s="18">
        <v>2.2675000000000001E-2</v>
      </c>
    </row>
    <row r="428" spans="1:19" x14ac:dyDescent="0.2">
      <c r="A428" s="17">
        <v>46651</v>
      </c>
      <c r="B428" s="18">
        <v>2.2515E-2</v>
      </c>
      <c r="C428" s="18">
        <v>2.3439000000000002E-2</v>
      </c>
      <c r="D428" s="18">
        <v>2.4702000000000002E-2</v>
      </c>
      <c r="E428" s="18">
        <v>2.2093000000000002E-2</v>
      </c>
      <c r="F428" s="18">
        <v>2.2998999999999999E-2</v>
      </c>
      <c r="G428" s="18">
        <v>2.4239E-2</v>
      </c>
      <c r="H428" s="18">
        <v>2.1668E-2</v>
      </c>
      <c r="I428" s="18">
        <v>2.2586999999999999E-2</v>
      </c>
      <c r="J428" s="18">
        <v>2.384E-2</v>
      </c>
      <c r="K428" s="18">
        <v>2.1246999999999999E-2</v>
      </c>
      <c r="L428" s="18">
        <v>2.2178E-2</v>
      </c>
      <c r="M428" s="18">
        <v>2.3444E-2</v>
      </c>
      <c r="N428" s="18">
        <v>2.0830000000000001E-2</v>
      </c>
      <c r="O428" s="18">
        <v>2.1773000000000001E-2</v>
      </c>
      <c r="P428" s="18">
        <v>2.3050999999999999E-2</v>
      </c>
      <c r="Q428" s="18">
        <v>2.0417000000000001E-2</v>
      </c>
      <c r="R428" s="18">
        <v>2.1371999999999999E-2</v>
      </c>
      <c r="S428" s="18">
        <v>2.2662000000000002E-2</v>
      </c>
    </row>
    <row r="429" spans="1:19" x14ac:dyDescent="0.2">
      <c r="A429" s="17">
        <v>46652</v>
      </c>
      <c r="B429" s="18">
        <v>2.2501E-2</v>
      </c>
      <c r="C429" s="18">
        <v>2.3425000000000001E-2</v>
      </c>
      <c r="D429" s="18">
        <v>2.4687000000000001E-2</v>
      </c>
      <c r="E429" s="18">
        <v>2.2079000000000001E-2</v>
      </c>
      <c r="F429" s="18">
        <v>2.2984999999999998E-2</v>
      </c>
      <c r="G429" s="18">
        <v>2.4223999999999999E-2</v>
      </c>
      <c r="H429" s="18">
        <v>2.1655000000000001E-2</v>
      </c>
      <c r="I429" s="18">
        <v>2.2574E-2</v>
      </c>
      <c r="J429" s="18">
        <v>2.3824999999999999E-2</v>
      </c>
      <c r="K429" s="18">
        <v>2.1235E-2</v>
      </c>
      <c r="L429" s="18">
        <v>2.2166000000000002E-2</v>
      </c>
      <c r="M429" s="18">
        <v>2.3429999999999999E-2</v>
      </c>
      <c r="N429" s="18">
        <v>2.0819000000000001E-2</v>
      </c>
      <c r="O429" s="18">
        <v>2.1760999999999999E-2</v>
      </c>
      <c r="P429" s="18">
        <v>2.3037999999999999E-2</v>
      </c>
      <c r="Q429" s="18">
        <v>2.0406000000000001E-2</v>
      </c>
      <c r="R429" s="18">
        <v>2.1360000000000001E-2</v>
      </c>
      <c r="S429" s="18">
        <v>2.265E-2</v>
      </c>
    </row>
    <row r="430" spans="1:19" x14ac:dyDescent="0.2">
      <c r="A430" s="17">
        <v>46653</v>
      </c>
      <c r="B430" s="18">
        <v>2.2488000000000001E-2</v>
      </c>
      <c r="C430" s="18">
        <v>2.3411000000000001E-2</v>
      </c>
      <c r="D430" s="18">
        <v>2.4671999999999999E-2</v>
      </c>
      <c r="E430" s="18">
        <v>2.2065999999999999E-2</v>
      </c>
      <c r="F430" s="18">
        <v>2.2970999999999998E-2</v>
      </c>
      <c r="G430" s="18">
        <v>2.4209000000000001E-2</v>
      </c>
      <c r="H430" s="18">
        <v>2.1642000000000002E-2</v>
      </c>
      <c r="I430" s="18">
        <v>2.256E-2</v>
      </c>
      <c r="J430" s="18">
        <v>2.3810999999999999E-2</v>
      </c>
      <c r="K430" s="18">
        <v>2.1222999999999999E-2</v>
      </c>
      <c r="L430" s="18">
        <v>2.2152999999999999E-2</v>
      </c>
      <c r="M430" s="18">
        <v>2.3417E-2</v>
      </c>
      <c r="N430" s="18">
        <v>2.0806999999999999E-2</v>
      </c>
      <c r="O430" s="18">
        <v>2.1749000000000001E-2</v>
      </c>
      <c r="P430" s="18">
        <v>2.3025E-2</v>
      </c>
      <c r="Q430" s="18">
        <v>2.0395E-2</v>
      </c>
      <c r="R430" s="18">
        <v>2.1349E-2</v>
      </c>
      <c r="S430" s="18">
        <v>2.2637999999999998E-2</v>
      </c>
    </row>
    <row r="431" spans="1:19" x14ac:dyDescent="0.2">
      <c r="A431" s="17">
        <v>46654</v>
      </c>
      <c r="B431" s="18">
        <v>2.2474000000000001E-2</v>
      </c>
      <c r="C431" s="18">
        <v>2.3396E-2</v>
      </c>
      <c r="D431" s="18">
        <v>2.4656999999999998E-2</v>
      </c>
      <c r="E431" s="18">
        <v>2.2051999999999999E-2</v>
      </c>
      <c r="F431" s="18">
        <v>2.2957000000000002E-2</v>
      </c>
      <c r="G431" s="18">
        <v>2.4195000000000001E-2</v>
      </c>
      <c r="H431" s="18">
        <v>2.1628999999999999E-2</v>
      </c>
      <c r="I431" s="18">
        <v>2.2547000000000001E-2</v>
      </c>
      <c r="J431" s="18">
        <v>2.3796999999999999E-2</v>
      </c>
      <c r="K431" s="18">
        <v>2.121E-2</v>
      </c>
      <c r="L431" s="18">
        <v>2.214E-2</v>
      </c>
      <c r="M431" s="18">
        <v>2.3403E-2</v>
      </c>
      <c r="N431" s="18">
        <v>2.0795000000000001E-2</v>
      </c>
      <c r="O431" s="18">
        <v>2.1736999999999999E-2</v>
      </c>
      <c r="P431" s="18">
        <v>2.3012000000000001E-2</v>
      </c>
      <c r="Q431" s="18">
        <v>2.0383999999999999E-2</v>
      </c>
      <c r="R431" s="18">
        <v>2.1336999999999998E-2</v>
      </c>
      <c r="S431" s="18">
        <v>2.2624999999999999E-2</v>
      </c>
    </row>
    <row r="432" spans="1:19" x14ac:dyDescent="0.2">
      <c r="A432" s="17">
        <v>46655</v>
      </c>
      <c r="B432" s="18">
        <v>2.2460000000000001E-2</v>
      </c>
      <c r="C432" s="18">
        <v>2.3382E-2</v>
      </c>
      <c r="D432" s="18">
        <v>2.4642000000000001E-2</v>
      </c>
      <c r="E432" s="18">
        <v>2.2039E-2</v>
      </c>
      <c r="F432" s="18">
        <v>2.2943000000000002E-2</v>
      </c>
      <c r="G432" s="18">
        <v>2.418E-2</v>
      </c>
      <c r="H432" s="18">
        <v>2.1617000000000001E-2</v>
      </c>
      <c r="I432" s="18">
        <v>2.2533000000000001E-2</v>
      </c>
      <c r="J432" s="18">
        <v>2.3782999999999999E-2</v>
      </c>
      <c r="K432" s="18">
        <v>2.1198000000000002E-2</v>
      </c>
      <c r="L432" s="18">
        <v>2.2127000000000001E-2</v>
      </c>
      <c r="M432" s="18">
        <v>2.3390000000000001E-2</v>
      </c>
      <c r="N432" s="18">
        <v>2.0782999999999999E-2</v>
      </c>
      <c r="O432" s="18">
        <v>2.1725000000000001E-2</v>
      </c>
      <c r="P432" s="18">
        <v>2.3E-2</v>
      </c>
      <c r="Q432" s="18">
        <v>2.0372999999999999E-2</v>
      </c>
      <c r="R432" s="18">
        <v>2.1326000000000001E-2</v>
      </c>
      <c r="S432" s="18">
        <v>2.2613000000000001E-2</v>
      </c>
    </row>
    <row r="433" spans="1:19" x14ac:dyDescent="0.2">
      <c r="A433" s="17">
        <v>46656</v>
      </c>
      <c r="B433" s="18">
        <v>2.2446000000000001E-2</v>
      </c>
      <c r="C433" s="18">
        <v>2.3368E-2</v>
      </c>
      <c r="D433" s="18">
        <v>2.4627E-2</v>
      </c>
      <c r="E433" s="18">
        <v>2.2024999999999999E-2</v>
      </c>
      <c r="F433" s="18">
        <v>2.2929000000000001E-2</v>
      </c>
      <c r="G433" s="18">
        <v>2.4164999999999999E-2</v>
      </c>
      <c r="H433" s="18">
        <v>2.1604000000000002E-2</v>
      </c>
      <c r="I433" s="18">
        <v>2.2519999999999998E-2</v>
      </c>
      <c r="J433" s="18">
        <v>2.3768999999999998E-2</v>
      </c>
      <c r="K433" s="18">
        <v>2.1186E-2</v>
      </c>
      <c r="L433" s="18">
        <v>2.2114000000000002E-2</v>
      </c>
      <c r="M433" s="18">
        <v>2.3376000000000001E-2</v>
      </c>
      <c r="N433" s="18">
        <v>2.0771999999999999E-2</v>
      </c>
      <c r="O433" s="18">
        <v>2.1711999999999999E-2</v>
      </c>
      <c r="P433" s="18">
        <v>2.2987E-2</v>
      </c>
      <c r="Q433" s="18">
        <v>2.0361000000000001E-2</v>
      </c>
      <c r="R433" s="18">
        <v>2.1314E-2</v>
      </c>
      <c r="S433" s="18">
        <v>2.2601E-2</v>
      </c>
    </row>
    <row r="434" spans="1:19" x14ac:dyDescent="0.2">
      <c r="A434" s="17">
        <v>46657</v>
      </c>
      <c r="B434" s="18">
        <v>2.2433000000000002E-2</v>
      </c>
      <c r="C434" s="18">
        <v>2.3352999999999999E-2</v>
      </c>
      <c r="D434" s="18">
        <v>2.4611999999999998E-2</v>
      </c>
      <c r="E434" s="18">
        <v>2.2012E-2</v>
      </c>
      <c r="F434" s="18">
        <v>2.2915000000000001E-2</v>
      </c>
      <c r="G434" s="18">
        <v>2.4150000000000001E-2</v>
      </c>
      <c r="H434" s="18">
        <v>2.1590999999999999E-2</v>
      </c>
      <c r="I434" s="18">
        <v>2.2506999999999999E-2</v>
      </c>
      <c r="J434" s="18">
        <v>2.3754999999999998E-2</v>
      </c>
      <c r="K434" s="18">
        <v>2.1173999999999998E-2</v>
      </c>
      <c r="L434" s="18">
        <v>2.2102E-2</v>
      </c>
      <c r="M434" s="18">
        <v>2.3362999999999998E-2</v>
      </c>
      <c r="N434" s="18">
        <v>2.0760000000000001E-2</v>
      </c>
      <c r="O434" s="18">
        <v>2.1700000000000001E-2</v>
      </c>
      <c r="P434" s="18">
        <v>2.2974000000000001E-2</v>
      </c>
      <c r="Q434" s="18">
        <v>2.035E-2</v>
      </c>
      <c r="R434" s="18">
        <v>2.1302000000000001E-2</v>
      </c>
      <c r="S434" s="18">
        <v>2.2588E-2</v>
      </c>
    </row>
    <row r="435" spans="1:19" x14ac:dyDescent="0.2">
      <c r="A435" s="17">
        <v>46658</v>
      </c>
      <c r="B435" s="18">
        <v>2.2419000000000001E-2</v>
      </c>
      <c r="C435" s="18">
        <v>2.3338999999999999E-2</v>
      </c>
      <c r="D435" s="18">
        <v>2.4597000000000001E-2</v>
      </c>
      <c r="E435" s="18">
        <v>2.1998E-2</v>
      </c>
      <c r="F435" s="18">
        <v>2.2901000000000001E-2</v>
      </c>
      <c r="G435" s="18">
        <v>2.4136000000000001E-2</v>
      </c>
      <c r="H435" s="18">
        <v>2.1578E-2</v>
      </c>
      <c r="I435" s="18">
        <v>2.2492999999999999E-2</v>
      </c>
      <c r="J435" s="18">
        <v>2.3741000000000002E-2</v>
      </c>
      <c r="K435" s="18">
        <v>2.1160999999999999E-2</v>
      </c>
      <c r="L435" s="18">
        <v>2.2089000000000001E-2</v>
      </c>
      <c r="M435" s="18">
        <v>2.3349000000000002E-2</v>
      </c>
      <c r="N435" s="18">
        <v>2.0747999999999999E-2</v>
      </c>
      <c r="O435" s="18">
        <v>2.1687999999999999E-2</v>
      </c>
      <c r="P435" s="18">
        <v>2.2960999999999999E-2</v>
      </c>
      <c r="Q435" s="18">
        <v>2.0338999999999999E-2</v>
      </c>
      <c r="R435" s="18">
        <v>2.1291000000000001E-2</v>
      </c>
      <c r="S435" s="18">
        <v>2.2575999999999999E-2</v>
      </c>
    </row>
    <row r="436" spans="1:19" x14ac:dyDescent="0.2">
      <c r="A436" s="17">
        <v>46659</v>
      </c>
      <c r="B436" s="18">
        <v>2.2405000000000001E-2</v>
      </c>
      <c r="C436" s="18">
        <v>2.3324999999999999E-2</v>
      </c>
      <c r="D436" s="18">
        <v>2.4582E-2</v>
      </c>
      <c r="E436" s="18">
        <v>2.1985000000000001E-2</v>
      </c>
      <c r="F436" s="18">
        <v>2.2887000000000001E-2</v>
      </c>
      <c r="G436" s="18">
        <v>2.4121E-2</v>
      </c>
      <c r="H436" s="18">
        <v>2.1565000000000001E-2</v>
      </c>
      <c r="I436" s="18">
        <v>2.248E-2</v>
      </c>
      <c r="J436" s="18">
        <v>2.3727000000000002E-2</v>
      </c>
      <c r="K436" s="18">
        <v>2.1149000000000001E-2</v>
      </c>
      <c r="L436" s="18">
        <v>2.2075999999999998E-2</v>
      </c>
      <c r="M436" s="18">
        <v>2.3335999999999999E-2</v>
      </c>
      <c r="N436" s="18">
        <v>2.0736999999999998E-2</v>
      </c>
      <c r="O436" s="18">
        <v>2.1676000000000001E-2</v>
      </c>
      <c r="P436" s="18">
        <v>2.2948E-2</v>
      </c>
      <c r="Q436" s="18">
        <v>2.0327999999999999E-2</v>
      </c>
      <c r="R436" s="18">
        <v>2.1278999999999999E-2</v>
      </c>
      <c r="S436" s="18">
        <v>2.2564000000000001E-2</v>
      </c>
    </row>
    <row r="437" spans="1:19" x14ac:dyDescent="0.2">
      <c r="A437" s="17">
        <v>46660</v>
      </c>
      <c r="B437" s="18">
        <v>2.2391999999999999E-2</v>
      </c>
      <c r="C437" s="18">
        <v>2.3310999999999998E-2</v>
      </c>
      <c r="D437" s="18">
        <v>2.4566999999999999E-2</v>
      </c>
      <c r="E437" s="18">
        <v>2.1971000000000001E-2</v>
      </c>
      <c r="F437" s="18">
        <v>2.2873000000000001E-2</v>
      </c>
      <c r="G437" s="18">
        <v>2.4105999999999999E-2</v>
      </c>
      <c r="H437" s="18">
        <v>2.1552000000000002E-2</v>
      </c>
      <c r="I437" s="18">
        <v>2.2467000000000001E-2</v>
      </c>
      <c r="J437" s="18">
        <v>2.3712E-2</v>
      </c>
      <c r="K437" s="18">
        <v>2.1137E-2</v>
      </c>
      <c r="L437" s="18">
        <v>2.2062999999999999E-2</v>
      </c>
      <c r="M437" s="18">
        <v>2.3321999999999999E-2</v>
      </c>
      <c r="N437" s="18">
        <v>2.0725E-2</v>
      </c>
      <c r="O437" s="18">
        <v>2.1663999999999999E-2</v>
      </c>
      <c r="P437" s="18">
        <v>2.2935000000000001E-2</v>
      </c>
      <c r="Q437" s="18">
        <v>2.0317000000000002E-2</v>
      </c>
      <c r="R437" s="18">
        <v>2.1267000000000001E-2</v>
      </c>
      <c r="S437" s="18">
        <v>2.2551000000000002E-2</v>
      </c>
    </row>
    <row r="438" spans="1:19" x14ac:dyDescent="0.2">
      <c r="A438" s="17">
        <v>46661</v>
      </c>
      <c r="B438" s="18">
        <v>2.2377999999999999E-2</v>
      </c>
      <c r="C438" s="18">
        <v>2.3296000000000001E-2</v>
      </c>
      <c r="D438" s="18">
        <v>2.4552000000000001E-2</v>
      </c>
      <c r="E438" s="18">
        <v>2.1957999999999998E-2</v>
      </c>
      <c r="F438" s="18">
        <v>2.2859000000000001E-2</v>
      </c>
      <c r="G438" s="18">
        <v>2.4091000000000001E-2</v>
      </c>
      <c r="H438" s="18">
        <v>2.154E-2</v>
      </c>
      <c r="I438" s="18">
        <v>2.2453000000000001E-2</v>
      </c>
      <c r="J438" s="18">
        <v>2.3698E-2</v>
      </c>
      <c r="K438" s="18">
        <v>2.1125000000000001E-2</v>
      </c>
      <c r="L438" s="18">
        <v>2.2051000000000001E-2</v>
      </c>
      <c r="M438" s="18">
        <v>2.3309E-2</v>
      </c>
      <c r="N438" s="18">
        <v>2.0712999999999999E-2</v>
      </c>
      <c r="O438" s="18">
        <v>2.1651E-2</v>
      </c>
      <c r="P438" s="18">
        <v>2.2922000000000001E-2</v>
      </c>
      <c r="Q438" s="18">
        <v>2.0306000000000001E-2</v>
      </c>
      <c r="R438" s="18">
        <v>2.1256000000000001E-2</v>
      </c>
      <c r="S438" s="18">
        <v>2.2539E-2</v>
      </c>
    </row>
    <row r="439" spans="1:19" x14ac:dyDescent="0.2">
      <c r="A439" s="17">
        <v>46662</v>
      </c>
      <c r="B439" s="18">
        <v>2.2792E-2</v>
      </c>
      <c r="C439" s="18">
        <v>2.3727000000000002E-2</v>
      </c>
      <c r="D439" s="18">
        <v>2.5006E-2</v>
      </c>
      <c r="E439" s="18">
        <v>2.2363999999999998E-2</v>
      </c>
      <c r="F439" s="18">
        <v>2.3282000000000001E-2</v>
      </c>
      <c r="G439" s="18">
        <v>2.4537E-2</v>
      </c>
      <c r="H439" s="18">
        <v>2.1926999999999999E-2</v>
      </c>
      <c r="I439" s="18">
        <v>2.2856999999999999E-2</v>
      </c>
      <c r="J439" s="18">
        <v>2.4125000000000001E-2</v>
      </c>
      <c r="K439" s="18">
        <v>2.1493999999999999E-2</v>
      </c>
      <c r="L439" s="18">
        <v>2.2436000000000001E-2</v>
      </c>
      <c r="M439" s="18">
        <v>2.3716000000000001E-2</v>
      </c>
      <c r="N439" s="18">
        <v>2.1066000000000001E-2</v>
      </c>
      <c r="O439" s="18">
        <v>2.2020000000000001E-2</v>
      </c>
      <c r="P439" s="18">
        <v>2.3311999999999999E-2</v>
      </c>
      <c r="Q439" s="18">
        <v>2.0641E-2</v>
      </c>
      <c r="R439" s="18">
        <v>2.1607000000000001E-2</v>
      </c>
      <c r="S439" s="18">
        <v>2.2911000000000001E-2</v>
      </c>
    </row>
    <row r="440" spans="1:19" x14ac:dyDescent="0.2">
      <c r="A440" s="17">
        <v>46663</v>
      </c>
      <c r="B440" s="18">
        <v>2.2778E-2</v>
      </c>
      <c r="C440" s="18">
        <v>2.3713000000000001E-2</v>
      </c>
      <c r="D440" s="18">
        <v>2.4990999999999999E-2</v>
      </c>
      <c r="E440" s="18">
        <v>2.2350999999999999E-2</v>
      </c>
      <c r="F440" s="18">
        <v>2.3268E-2</v>
      </c>
      <c r="G440" s="18">
        <v>2.4521999999999999E-2</v>
      </c>
      <c r="H440" s="18">
        <v>2.1913999999999999E-2</v>
      </c>
      <c r="I440" s="18">
        <v>2.2844E-2</v>
      </c>
      <c r="J440" s="18">
        <v>2.4111E-2</v>
      </c>
      <c r="K440" s="18">
        <v>2.1482000000000001E-2</v>
      </c>
      <c r="L440" s="18">
        <v>2.2422999999999998E-2</v>
      </c>
      <c r="M440" s="18">
        <v>2.3702999999999998E-2</v>
      </c>
      <c r="N440" s="18">
        <v>2.1054E-2</v>
      </c>
      <c r="O440" s="18">
        <v>2.2006999999999999E-2</v>
      </c>
      <c r="P440" s="18">
        <v>2.3299E-2</v>
      </c>
      <c r="Q440" s="18">
        <v>2.0629999999999999E-2</v>
      </c>
      <c r="R440" s="18">
        <v>2.1595E-2</v>
      </c>
      <c r="S440" s="18">
        <v>2.2898000000000002E-2</v>
      </c>
    </row>
    <row r="441" spans="1:19" x14ac:dyDescent="0.2">
      <c r="A441" s="17">
        <v>46664</v>
      </c>
      <c r="B441" s="18">
        <v>2.2764E-2</v>
      </c>
      <c r="C441" s="18">
        <v>2.3698E-2</v>
      </c>
      <c r="D441" s="18">
        <v>2.4976000000000002E-2</v>
      </c>
      <c r="E441" s="18">
        <v>2.2336999999999999E-2</v>
      </c>
      <c r="F441" s="18">
        <v>2.3254E-2</v>
      </c>
      <c r="G441" s="18">
        <v>2.4507000000000001E-2</v>
      </c>
      <c r="H441" s="18">
        <v>2.1901E-2</v>
      </c>
      <c r="I441" s="18">
        <v>2.283E-2</v>
      </c>
      <c r="J441" s="18">
        <v>2.4095999999999999E-2</v>
      </c>
      <c r="K441" s="18">
        <v>2.147E-2</v>
      </c>
      <c r="L441" s="18">
        <v>2.2411E-2</v>
      </c>
      <c r="M441" s="18">
        <v>2.3689000000000002E-2</v>
      </c>
      <c r="N441" s="18">
        <v>2.1042000000000002E-2</v>
      </c>
      <c r="O441" s="18">
        <v>2.1995000000000001E-2</v>
      </c>
      <c r="P441" s="18">
        <v>2.3286000000000001E-2</v>
      </c>
      <c r="Q441" s="18">
        <v>2.0618999999999998E-2</v>
      </c>
      <c r="R441" s="18">
        <v>2.1583000000000001E-2</v>
      </c>
      <c r="S441" s="18">
        <v>2.2886E-2</v>
      </c>
    </row>
    <row r="442" spans="1:19" x14ac:dyDescent="0.2">
      <c r="A442" s="17">
        <v>46665</v>
      </c>
      <c r="B442" s="18">
        <v>2.2749999999999999E-2</v>
      </c>
      <c r="C442" s="18">
        <v>2.3684E-2</v>
      </c>
      <c r="D442" s="18">
        <v>2.496E-2</v>
      </c>
      <c r="E442" s="18">
        <v>2.2322999999999999E-2</v>
      </c>
      <c r="F442" s="18">
        <v>2.324E-2</v>
      </c>
      <c r="G442" s="18">
        <v>2.4492E-2</v>
      </c>
      <c r="H442" s="18">
        <v>2.1888000000000001E-2</v>
      </c>
      <c r="I442" s="18">
        <v>2.2817E-2</v>
      </c>
      <c r="J442" s="18">
        <v>2.4081999999999999E-2</v>
      </c>
      <c r="K442" s="18">
        <v>2.1457E-2</v>
      </c>
      <c r="L442" s="18">
        <v>2.2398000000000001E-2</v>
      </c>
      <c r="M442" s="18">
        <v>2.3675000000000002E-2</v>
      </c>
      <c r="N442" s="18">
        <v>2.103E-2</v>
      </c>
      <c r="O442" s="18">
        <v>2.1982000000000002E-2</v>
      </c>
      <c r="P442" s="18">
        <v>2.3272999999999999E-2</v>
      </c>
      <c r="Q442" s="18">
        <v>2.0607E-2</v>
      </c>
      <c r="R442" s="18">
        <v>2.1571E-2</v>
      </c>
      <c r="S442" s="18">
        <v>2.2873000000000001E-2</v>
      </c>
    </row>
    <row r="443" spans="1:19" x14ac:dyDescent="0.2">
      <c r="A443" s="17">
        <v>46666</v>
      </c>
      <c r="B443" s="18">
        <v>2.2735999999999999E-2</v>
      </c>
      <c r="C443" s="18">
        <v>2.3668999999999999E-2</v>
      </c>
      <c r="D443" s="18">
        <v>2.4944999999999998E-2</v>
      </c>
      <c r="E443" s="18">
        <v>2.231E-2</v>
      </c>
      <c r="F443" s="18">
        <v>2.3224999999999999E-2</v>
      </c>
      <c r="G443" s="18">
        <v>2.4476999999999999E-2</v>
      </c>
      <c r="H443" s="18">
        <v>2.1874999999999999E-2</v>
      </c>
      <c r="I443" s="18">
        <v>2.2803E-2</v>
      </c>
      <c r="J443" s="18">
        <v>2.4067999999999999E-2</v>
      </c>
      <c r="K443" s="18">
        <v>2.1444999999999999E-2</v>
      </c>
      <c r="L443" s="18">
        <v>2.2384999999999999E-2</v>
      </c>
      <c r="M443" s="18">
        <v>2.3661999999999999E-2</v>
      </c>
      <c r="N443" s="18">
        <v>2.1017999999999998E-2</v>
      </c>
      <c r="O443" s="18">
        <v>2.197E-2</v>
      </c>
      <c r="P443" s="18">
        <v>2.3258999999999998E-2</v>
      </c>
      <c r="Q443" s="18">
        <v>2.0596E-2</v>
      </c>
      <c r="R443" s="18">
        <v>2.1559999999999999E-2</v>
      </c>
      <c r="S443" s="18">
        <v>2.2860999999999999E-2</v>
      </c>
    </row>
    <row r="444" spans="1:19" x14ac:dyDescent="0.2">
      <c r="A444" s="17">
        <v>46667</v>
      </c>
      <c r="B444" s="18">
        <v>2.2721999999999999E-2</v>
      </c>
      <c r="C444" s="18">
        <v>2.3654999999999999E-2</v>
      </c>
      <c r="D444" s="18">
        <v>2.4930000000000001E-2</v>
      </c>
      <c r="E444" s="18">
        <v>2.2296E-2</v>
      </c>
      <c r="F444" s="18">
        <v>2.3210999999999999E-2</v>
      </c>
      <c r="G444" s="18">
        <v>2.4462000000000001E-2</v>
      </c>
      <c r="H444" s="18">
        <v>2.1861999999999999E-2</v>
      </c>
      <c r="I444" s="18">
        <v>2.2789E-2</v>
      </c>
      <c r="J444" s="18">
        <v>2.4053000000000001E-2</v>
      </c>
      <c r="K444" s="18">
        <v>2.1432E-2</v>
      </c>
      <c r="L444" s="18">
        <v>2.2372E-2</v>
      </c>
      <c r="M444" s="18">
        <v>2.3647999999999999E-2</v>
      </c>
      <c r="N444" s="18">
        <v>2.1007000000000001E-2</v>
      </c>
      <c r="O444" s="18">
        <v>2.1957999999999998E-2</v>
      </c>
      <c r="P444" s="18">
        <v>2.3245999999999999E-2</v>
      </c>
      <c r="Q444" s="18">
        <v>2.0584999999999999E-2</v>
      </c>
      <c r="R444" s="18">
        <v>2.1548000000000001E-2</v>
      </c>
      <c r="S444" s="18">
        <v>2.2848E-2</v>
      </c>
    </row>
    <row r="445" spans="1:19" x14ac:dyDescent="0.2">
      <c r="A445" s="17">
        <v>46668</v>
      </c>
      <c r="B445" s="18">
        <v>2.2709E-2</v>
      </c>
      <c r="C445" s="18">
        <v>2.3640999999999999E-2</v>
      </c>
      <c r="D445" s="18">
        <v>2.4915E-2</v>
      </c>
      <c r="E445" s="18">
        <v>2.2282E-2</v>
      </c>
      <c r="F445" s="18">
        <v>2.3196999999999999E-2</v>
      </c>
      <c r="G445" s="18">
        <v>2.4447E-2</v>
      </c>
      <c r="H445" s="18">
        <v>2.1849E-2</v>
      </c>
      <c r="I445" s="18">
        <v>2.2776000000000001E-2</v>
      </c>
      <c r="J445" s="18">
        <v>2.4039000000000001E-2</v>
      </c>
      <c r="K445" s="18">
        <v>2.1420000000000002E-2</v>
      </c>
      <c r="L445" s="18">
        <v>2.2359E-2</v>
      </c>
      <c r="M445" s="18">
        <v>2.3633999999999999E-2</v>
      </c>
      <c r="N445" s="18">
        <v>2.0995E-2</v>
      </c>
      <c r="O445" s="18">
        <v>2.1944999999999999E-2</v>
      </c>
      <c r="P445" s="18">
        <v>2.3233E-2</v>
      </c>
      <c r="Q445" s="18">
        <v>2.0573999999999999E-2</v>
      </c>
      <c r="R445" s="18">
        <v>2.1536E-2</v>
      </c>
      <c r="S445" s="18">
        <v>2.2835999999999999E-2</v>
      </c>
    </row>
    <row r="446" spans="1:19" x14ac:dyDescent="0.2">
      <c r="A446" s="17">
        <v>46669</v>
      </c>
      <c r="B446" s="18">
        <v>2.2695E-2</v>
      </c>
      <c r="C446" s="18">
        <v>2.3626000000000001E-2</v>
      </c>
      <c r="D446" s="18">
        <v>2.4899000000000001E-2</v>
      </c>
      <c r="E446" s="18">
        <v>2.2269000000000001E-2</v>
      </c>
      <c r="F446" s="18">
        <v>2.3182999999999999E-2</v>
      </c>
      <c r="G446" s="18">
        <v>2.4431999999999999E-2</v>
      </c>
      <c r="H446" s="18">
        <v>2.1836000000000001E-2</v>
      </c>
      <c r="I446" s="18">
        <v>2.2762000000000001E-2</v>
      </c>
      <c r="J446" s="18">
        <v>2.4025000000000001E-2</v>
      </c>
      <c r="K446" s="18">
        <v>2.1408E-2</v>
      </c>
      <c r="L446" s="18">
        <v>2.2346000000000001E-2</v>
      </c>
      <c r="M446" s="18">
        <v>2.3621E-2</v>
      </c>
      <c r="N446" s="18">
        <v>2.0983000000000002E-2</v>
      </c>
      <c r="O446" s="18">
        <v>2.1933000000000001E-2</v>
      </c>
      <c r="P446" s="18">
        <v>2.3220000000000001E-2</v>
      </c>
      <c r="Q446" s="18">
        <v>2.0562E-2</v>
      </c>
      <c r="R446" s="18">
        <v>2.1524000000000001E-2</v>
      </c>
      <c r="S446" s="18">
        <v>2.2824000000000001E-2</v>
      </c>
    </row>
    <row r="447" spans="1:19" x14ac:dyDescent="0.2">
      <c r="A447" s="17">
        <v>46670</v>
      </c>
      <c r="B447" s="18">
        <v>2.2681E-2</v>
      </c>
      <c r="C447" s="18">
        <v>2.3612000000000001E-2</v>
      </c>
      <c r="D447" s="18">
        <v>2.4884E-2</v>
      </c>
      <c r="E447" s="18">
        <v>2.2255E-2</v>
      </c>
      <c r="F447" s="18">
        <v>2.3168999999999999E-2</v>
      </c>
      <c r="G447" s="18">
        <v>2.4417000000000001E-2</v>
      </c>
      <c r="H447" s="18">
        <v>2.1822999999999999E-2</v>
      </c>
      <c r="I447" s="18">
        <v>2.2748999999999998E-2</v>
      </c>
      <c r="J447" s="18">
        <v>2.401E-2</v>
      </c>
      <c r="K447" s="18">
        <v>2.1395000000000001E-2</v>
      </c>
      <c r="L447" s="18">
        <v>2.2332999999999999E-2</v>
      </c>
      <c r="M447" s="18">
        <v>2.3607E-2</v>
      </c>
      <c r="N447" s="18">
        <v>2.0971E-2</v>
      </c>
      <c r="O447" s="18">
        <v>2.1921E-2</v>
      </c>
      <c r="P447" s="18">
        <v>2.3206999999999998E-2</v>
      </c>
      <c r="Q447" s="18">
        <v>2.0551E-2</v>
      </c>
      <c r="R447" s="18">
        <v>2.1513000000000001E-2</v>
      </c>
      <c r="S447" s="18">
        <v>2.2811000000000001E-2</v>
      </c>
    </row>
    <row r="448" spans="1:19" x14ac:dyDescent="0.2">
      <c r="A448" s="17">
        <v>46671</v>
      </c>
      <c r="B448" s="18">
        <v>2.2667E-2</v>
      </c>
      <c r="C448" s="18">
        <v>2.3597E-2</v>
      </c>
      <c r="D448" s="18">
        <v>2.4868999999999999E-2</v>
      </c>
      <c r="E448" s="18">
        <v>2.2242000000000001E-2</v>
      </c>
      <c r="F448" s="18">
        <v>2.3154000000000001E-2</v>
      </c>
      <c r="G448" s="18">
        <v>2.4402E-2</v>
      </c>
      <c r="H448" s="18">
        <v>2.181E-2</v>
      </c>
      <c r="I448" s="18">
        <v>2.2734999999999998E-2</v>
      </c>
      <c r="J448" s="18">
        <v>2.3996E-2</v>
      </c>
      <c r="K448" s="18">
        <v>2.1382999999999999E-2</v>
      </c>
      <c r="L448" s="18">
        <v>2.232E-2</v>
      </c>
      <c r="M448" s="18">
        <v>2.3592999999999999E-2</v>
      </c>
      <c r="N448" s="18">
        <v>2.0958999999999998E-2</v>
      </c>
      <c r="O448" s="18">
        <v>2.1908E-2</v>
      </c>
      <c r="P448" s="18">
        <v>2.3193999999999999E-2</v>
      </c>
      <c r="Q448" s="18">
        <v>2.0539999999999999E-2</v>
      </c>
      <c r="R448" s="18">
        <v>2.1500999999999999E-2</v>
      </c>
      <c r="S448" s="18">
        <v>2.2799E-2</v>
      </c>
    </row>
    <row r="449" spans="1:19" x14ac:dyDescent="0.2">
      <c r="A449" s="17">
        <v>46672</v>
      </c>
      <c r="B449" s="18">
        <v>2.2653E-2</v>
      </c>
      <c r="C449" s="18">
        <v>2.3583E-2</v>
      </c>
      <c r="D449" s="18">
        <v>2.4854000000000001E-2</v>
      </c>
      <c r="E449" s="18">
        <v>2.2228000000000001E-2</v>
      </c>
      <c r="F449" s="18">
        <v>2.3140000000000001E-2</v>
      </c>
      <c r="G449" s="18">
        <v>2.4388E-2</v>
      </c>
      <c r="H449" s="18">
        <v>2.1797E-2</v>
      </c>
      <c r="I449" s="18">
        <v>2.2721999999999999E-2</v>
      </c>
      <c r="J449" s="18">
        <v>2.3982E-2</v>
      </c>
      <c r="K449" s="18">
        <v>2.137E-2</v>
      </c>
      <c r="L449" s="18">
        <v>2.2307E-2</v>
      </c>
      <c r="M449" s="18">
        <v>2.358E-2</v>
      </c>
      <c r="N449" s="18">
        <v>2.0948000000000001E-2</v>
      </c>
      <c r="O449" s="18">
        <v>2.1895999999999999E-2</v>
      </c>
      <c r="P449" s="18">
        <v>2.3181E-2</v>
      </c>
      <c r="Q449" s="18">
        <v>2.0528999999999999E-2</v>
      </c>
      <c r="R449" s="18">
        <v>2.1489000000000001E-2</v>
      </c>
      <c r="S449" s="18">
        <v>2.2786000000000001E-2</v>
      </c>
    </row>
    <row r="450" spans="1:19" x14ac:dyDescent="0.2">
      <c r="A450" s="17">
        <v>46673</v>
      </c>
      <c r="B450" s="18">
        <v>2.2638999999999999E-2</v>
      </c>
      <c r="C450" s="18">
        <v>2.3567999999999999E-2</v>
      </c>
      <c r="D450" s="18">
        <v>2.4839E-2</v>
      </c>
      <c r="E450" s="18">
        <v>2.2214000000000001E-2</v>
      </c>
      <c r="F450" s="18">
        <v>2.3126000000000001E-2</v>
      </c>
      <c r="G450" s="18">
        <v>2.4372999999999999E-2</v>
      </c>
      <c r="H450" s="18">
        <v>2.1784000000000001E-2</v>
      </c>
      <c r="I450" s="18">
        <v>2.2707999999999999E-2</v>
      </c>
      <c r="J450" s="18">
        <v>2.3968E-2</v>
      </c>
      <c r="K450" s="18">
        <v>2.1357999999999999E-2</v>
      </c>
      <c r="L450" s="18">
        <v>2.2294000000000001E-2</v>
      </c>
      <c r="M450" s="18">
        <v>2.3566E-2</v>
      </c>
      <c r="N450" s="18">
        <v>2.0936E-2</v>
      </c>
      <c r="O450" s="18">
        <v>2.1884000000000001E-2</v>
      </c>
      <c r="P450" s="18">
        <v>2.3168000000000001E-2</v>
      </c>
      <c r="Q450" s="18">
        <v>2.0518000000000002E-2</v>
      </c>
      <c r="R450" s="18">
        <v>2.1477E-2</v>
      </c>
      <c r="S450" s="18">
        <v>2.2773999999999999E-2</v>
      </c>
    </row>
    <row r="451" spans="1:19" x14ac:dyDescent="0.2">
      <c r="A451" s="17">
        <v>46674</v>
      </c>
      <c r="B451" s="18">
        <v>2.2624999999999999E-2</v>
      </c>
      <c r="C451" s="18">
        <v>2.3553999999999999E-2</v>
      </c>
      <c r="D451" s="18">
        <v>2.4823999999999999E-2</v>
      </c>
      <c r="E451" s="18">
        <v>2.2200999999999999E-2</v>
      </c>
      <c r="F451" s="18">
        <v>2.3112000000000001E-2</v>
      </c>
      <c r="G451" s="18">
        <v>2.4358000000000001E-2</v>
      </c>
      <c r="H451" s="18">
        <v>2.1770999999999999E-2</v>
      </c>
      <c r="I451" s="18">
        <v>2.2695E-2</v>
      </c>
      <c r="J451" s="18">
        <v>2.3952999999999999E-2</v>
      </c>
      <c r="K451" s="18">
        <v>2.1346E-2</v>
      </c>
      <c r="L451" s="18">
        <v>2.2280999999999999E-2</v>
      </c>
      <c r="M451" s="18">
        <v>2.3552E-2</v>
      </c>
      <c r="N451" s="18">
        <v>2.0924000000000002E-2</v>
      </c>
      <c r="O451" s="18">
        <v>2.1871999999999999E-2</v>
      </c>
      <c r="P451" s="18">
        <v>2.3154999999999999E-2</v>
      </c>
      <c r="Q451" s="18">
        <v>2.0506E-2</v>
      </c>
      <c r="R451" s="18">
        <v>2.1465999999999999E-2</v>
      </c>
      <c r="S451" s="18">
        <v>2.2761E-2</v>
      </c>
    </row>
    <row r="452" spans="1:19" x14ac:dyDescent="0.2">
      <c r="A452" s="17">
        <v>46675</v>
      </c>
      <c r="B452" s="18">
        <v>2.2612E-2</v>
      </c>
      <c r="C452" s="18">
        <v>2.3539999999999998E-2</v>
      </c>
      <c r="D452" s="18">
        <v>2.4808E-2</v>
      </c>
      <c r="E452" s="18">
        <v>2.2186999999999998E-2</v>
      </c>
      <c r="F452" s="18">
        <v>2.3098E-2</v>
      </c>
      <c r="G452" s="18">
        <v>2.4343E-2</v>
      </c>
      <c r="H452" s="18">
        <v>2.1758E-2</v>
      </c>
      <c r="I452" s="18">
        <v>2.2681E-2</v>
      </c>
      <c r="J452" s="18">
        <v>2.3938999999999998E-2</v>
      </c>
      <c r="K452" s="18">
        <v>2.1333000000000001E-2</v>
      </c>
      <c r="L452" s="18">
        <v>2.2268E-2</v>
      </c>
      <c r="M452" s="18">
        <v>2.3539000000000001E-2</v>
      </c>
      <c r="N452" s="18">
        <v>2.0912E-2</v>
      </c>
      <c r="O452" s="18">
        <v>2.1859E-2</v>
      </c>
      <c r="P452" s="18">
        <v>2.3141999999999999E-2</v>
      </c>
      <c r="Q452" s="18">
        <v>2.0494999999999999E-2</v>
      </c>
      <c r="R452" s="18">
        <v>2.1454000000000001E-2</v>
      </c>
      <c r="S452" s="18">
        <v>2.2748999999999998E-2</v>
      </c>
    </row>
    <row r="453" spans="1:19" x14ac:dyDescent="0.2">
      <c r="A453" s="17">
        <v>46676</v>
      </c>
      <c r="B453" s="18">
        <v>2.2598E-2</v>
      </c>
      <c r="C453" s="18">
        <v>2.3525000000000001E-2</v>
      </c>
      <c r="D453" s="18">
        <v>2.4792999999999999E-2</v>
      </c>
      <c r="E453" s="18">
        <v>2.2173999999999999E-2</v>
      </c>
      <c r="F453" s="18">
        <v>2.3084E-2</v>
      </c>
      <c r="G453" s="18">
        <v>2.4327999999999999E-2</v>
      </c>
      <c r="H453" s="18">
        <v>2.1745E-2</v>
      </c>
      <c r="I453" s="18">
        <v>2.2668000000000001E-2</v>
      </c>
      <c r="J453" s="18">
        <v>2.3924999999999998E-2</v>
      </c>
      <c r="K453" s="18">
        <v>2.1321E-2</v>
      </c>
      <c r="L453" s="18">
        <v>2.2256000000000001E-2</v>
      </c>
      <c r="M453" s="18">
        <v>2.3525000000000001E-2</v>
      </c>
      <c r="N453" s="18">
        <v>2.0900999999999999E-2</v>
      </c>
      <c r="O453" s="18">
        <v>2.1846999999999998E-2</v>
      </c>
      <c r="P453" s="18">
        <v>2.3129E-2</v>
      </c>
      <c r="Q453" s="18">
        <v>2.0483999999999999E-2</v>
      </c>
      <c r="R453" s="18">
        <v>2.1441999999999999E-2</v>
      </c>
      <c r="S453" s="18">
        <v>2.2737E-2</v>
      </c>
    </row>
    <row r="454" spans="1:19" x14ac:dyDescent="0.2">
      <c r="A454" s="17">
        <v>46677</v>
      </c>
      <c r="B454" s="18">
        <v>2.2584E-2</v>
      </c>
      <c r="C454" s="18">
        <v>2.3511000000000001E-2</v>
      </c>
      <c r="D454" s="18">
        <v>2.4778000000000001E-2</v>
      </c>
      <c r="E454" s="18">
        <v>2.2159999999999999E-2</v>
      </c>
      <c r="F454" s="18">
        <v>2.307E-2</v>
      </c>
      <c r="G454" s="18">
        <v>2.4313000000000001E-2</v>
      </c>
      <c r="H454" s="18">
        <v>2.1732999999999999E-2</v>
      </c>
      <c r="I454" s="18">
        <v>2.2654000000000001E-2</v>
      </c>
      <c r="J454" s="18">
        <v>2.3911000000000002E-2</v>
      </c>
      <c r="K454" s="18">
        <v>2.1309000000000002E-2</v>
      </c>
      <c r="L454" s="18">
        <v>2.2242999999999999E-2</v>
      </c>
      <c r="M454" s="18">
        <v>2.3512000000000002E-2</v>
      </c>
      <c r="N454" s="18">
        <v>2.0889000000000001E-2</v>
      </c>
      <c r="O454" s="18">
        <v>2.1835E-2</v>
      </c>
      <c r="P454" s="18">
        <v>2.3116000000000001E-2</v>
      </c>
      <c r="Q454" s="18">
        <v>2.0473000000000002E-2</v>
      </c>
      <c r="R454" s="18">
        <v>2.1430999999999999E-2</v>
      </c>
      <c r="S454" s="18">
        <v>2.2724000000000001E-2</v>
      </c>
    </row>
    <row r="455" spans="1:19" x14ac:dyDescent="0.2">
      <c r="A455" s="17">
        <v>46678</v>
      </c>
      <c r="B455" s="18">
        <v>2.257E-2</v>
      </c>
      <c r="C455" s="18">
        <v>2.3497000000000001E-2</v>
      </c>
      <c r="D455" s="18">
        <v>2.4763E-2</v>
      </c>
      <c r="E455" s="18">
        <v>2.2147E-2</v>
      </c>
      <c r="F455" s="18">
        <v>2.3056E-2</v>
      </c>
      <c r="G455" s="18">
        <v>2.4298E-2</v>
      </c>
      <c r="H455" s="18">
        <v>2.172E-2</v>
      </c>
      <c r="I455" s="18">
        <v>2.2641000000000001E-2</v>
      </c>
      <c r="J455" s="18">
        <v>2.3896000000000001E-2</v>
      </c>
      <c r="K455" s="18">
        <v>2.1295999999999999E-2</v>
      </c>
      <c r="L455" s="18">
        <v>2.223E-2</v>
      </c>
      <c r="M455" s="18">
        <v>2.3498000000000002E-2</v>
      </c>
      <c r="N455" s="18">
        <v>2.0877E-2</v>
      </c>
      <c r="O455" s="18">
        <v>2.1822000000000001E-2</v>
      </c>
      <c r="P455" s="18">
        <v>2.3102999999999999E-2</v>
      </c>
      <c r="Q455" s="18">
        <v>2.0462000000000001E-2</v>
      </c>
      <c r="R455" s="18">
        <v>2.1419000000000001E-2</v>
      </c>
      <c r="S455" s="18">
        <v>2.2712E-2</v>
      </c>
    </row>
    <row r="456" spans="1:19" x14ac:dyDescent="0.2">
      <c r="A456" s="17">
        <v>46679</v>
      </c>
      <c r="B456" s="18">
        <v>2.2556E-2</v>
      </c>
      <c r="C456" s="18">
        <v>2.3481999999999999E-2</v>
      </c>
      <c r="D456" s="18">
        <v>2.4747999999999999E-2</v>
      </c>
      <c r="E456" s="18">
        <v>2.2133E-2</v>
      </c>
      <c r="F456" s="18">
        <v>2.3042E-2</v>
      </c>
      <c r="G456" s="18">
        <v>2.4282999999999999E-2</v>
      </c>
      <c r="H456" s="18">
        <v>2.1707000000000001E-2</v>
      </c>
      <c r="I456" s="18">
        <v>2.2627000000000001E-2</v>
      </c>
      <c r="J456" s="18">
        <v>2.3882E-2</v>
      </c>
      <c r="K456" s="18">
        <v>2.1284000000000001E-2</v>
      </c>
      <c r="L456" s="18">
        <v>2.2217000000000001E-2</v>
      </c>
      <c r="M456" s="18">
        <v>2.3484000000000001E-2</v>
      </c>
      <c r="N456" s="18">
        <v>2.0865000000000002E-2</v>
      </c>
      <c r="O456" s="18">
        <v>2.181E-2</v>
      </c>
      <c r="P456" s="18">
        <v>2.3089999999999999E-2</v>
      </c>
      <c r="Q456" s="18">
        <v>2.0451E-2</v>
      </c>
      <c r="R456" s="18">
        <v>2.1406999999999999E-2</v>
      </c>
      <c r="S456" s="18">
        <v>2.2699E-2</v>
      </c>
    </row>
    <row r="457" spans="1:19" x14ac:dyDescent="0.2">
      <c r="A457" s="17">
        <v>46680</v>
      </c>
      <c r="B457" s="18">
        <v>2.2543000000000001E-2</v>
      </c>
      <c r="C457" s="18">
        <v>2.3467999999999999E-2</v>
      </c>
      <c r="D457" s="18">
        <v>2.4733000000000002E-2</v>
      </c>
      <c r="E457" s="18">
        <v>2.2120000000000001E-2</v>
      </c>
      <c r="F457" s="18">
        <v>2.3028E-2</v>
      </c>
      <c r="G457" s="18">
        <v>2.4268999999999999E-2</v>
      </c>
      <c r="H457" s="18">
        <v>2.1694000000000001E-2</v>
      </c>
      <c r="I457" s="18">
        <v>2.2613999999999999E-2</v>
      </c>
      <c r="J457" s="18">
        <v>2.3868E-2</v>
      </c>
      <c r="K457" s="18">
        <v>2.1271999999999999E-2</v>
      </c>
      <c r="L457" s="18">
        <v>2.2204000000000002E-2</v>
      </c>
      <c r="M457" s="18">
        <v>2.3470999999999999E-2</v>
      </c>
      <c r="N457" s="18">
        <v>2.0854000000000001E-2</v>
      </c>
      <c r="O457" s="18">
        <v>2.1798000000000001E-2</v>
      </c>
      <c r="P457" s="18">
        <v>2.3077E-2</v>
      </c>
      <c r="Q457" s="18">
        <v>2.0438999999999999E-2</v>
      </c>
      <c r="R457" s="18">
        <v>2.1395000000000001E-2</v>
      </c>
      <c r="S457" s="18">
        <v>2.2686999999999999E-2</v>
      </c>
    </row>
    <row r="458" spans="1:19" x14ac:dyDescent="0.2">
      <c r="A458" s="17">
        <v>46681</v>
      </c>
      <c r="B458" s="18">
        <v>2.2529E-2</v>
      </c>
      <c r="C458" s="18">
        <v>2.3453999999999999E-2</v>
      </c>
      <c r="D458" s="18">
        <v>2.4718E-2</v>
      </c>
      <c r="E458" s="18">
        <v>2.2106000000000001E-2</v>
      </c>
      <c r="F458" s="18">
        <v>2.3012999999999999E-2</v>
      </c>
      <c r="G458" s="18">
        <v>2.4254000000000001E-2</v>
      </c>
      <c r="H458" s="18">
        <v>2.1680999999999999E-2</v>
      </c>
      <c r="I458" s="18">
        <v>2.2601E-2</v>
      </c>
      <c r="J458" s="18">
        <v>2.3854E-2</v>
      </c>
      <c r="K458" s="18">
        <v>2.1260000000000001E-2</v>
      </c>
      <c r="L458" s="18">
        <v>2.2190999999999999E-2</v>
      </c>
      <c r="M458" s="18">
        <v>2.3456999999999999E-2</v>
      </c>
      <c r="N458" s="18">
        <v>2.0841999999999999E-2</v>
      </c>
      <c r="O458" s="18">
        <v>2.1786E-2</v>
      </c>
      <c r="P458" s="18">
        <v>2.3064000000000001E-2</v>
      </c>
      <c r="Q458" s="18">
        <v>2.0428000000000002E-2</v>
      </c>
      <c r="R458" s="18">
        <v>2.1384E-2</v>
      </c>
      <c r="S458" s="18">
        <v>2.2675000000000001E-2</v>
      </c>
    </row>
    <row r="459" spans="1:19" x14ac:dyDescent="0.2">
      <c r="A459" s="17">
        <v>46682</v>
      </c>
      <c r="B459" s="18">
        <v>2.2515E-2</v>
      </c>
      <c r="C459" s="18">
        <v>2.3439000000000002E-2</v>
      </c>
      <c r="D459" s="18">
        <v>2.4702000000000002E-2</v>
      </c>
      <c r="E459" s="18">
        <v>2.2093000000000002E-2</v>
      </c>
      <c r="F459" s="18">
        <v>2.2998999999999999E-2</v>
      </c>
      <c r="G459" s="18">
        <v>2.4239E-2</v>
      </c>
      <c r="H459" s="18">
        <v>2.1668E-2</v>
      </c>
      <c r="I459" s="18">
        <v>2.2586999999999999E-2</v>
      </c>
      <c r="J459" s="18">
        <v>2.384E-2</v>
      </c>
      <c r="K459" s="18">
        <v>2.1246999999999999E-2</v>
      </c>
      <c r="L459" s="18">
        <v>2.2178E-2</v>
      </c>
      <c r="M459" s="18">
        <v>2.3444E-2</v>
      </c>
      <c r="N459" s="18">
        <v>2.0830000000000001E-2</v>
      </c>
      <c r="O459" s="18">
        <v>2.1773000000000001E-2</v>
      </c>
      <c r="P459" s="18">
        <v>2.3050999999999999E-2</v>
      </c>
      <c r="Q459" s="18">
        <v>2.0417000000000001E-2</v>
      </c>
      <c r="R459" s="18">
        <v>2.1371999999999999E-2</v>
      </c>
      <c r="S459" s="18">
        <v>2.2662000000000002E-2</v>
      </c>
    </row>
    <row r="460" spans="1:19" x14ac:dyDescent="0.2">
      <c r="A460" s="17">
        <v>46683</v>
      </c>
      <c r="B460" s="18">
        <v>2.2501E-2</v>
      </c>
      <c r="C460" s="18">
        <v>2.3425000000000001E-2</v>
      </c>
      <c r="D460" s="18">
        <v>2.4687000000000001E-2</v>
      </c>
      <c r="E460" s="18">
        <v>2.2079000000000001E-2</v>
      </c>
      <c r="F460" s="18">
        <v>2.2984999999999998E-2</v>
      </c>
      <c r="G460" s="18">
        <v>2.4223999999999999E-2</v>
      </c>
      <c r="H460" s="18">
        <v>2.1655000000000001E-2</v>
      </c>
      <c r="I460" s="18">
        <v>2.2574E-2</v>
      </c>
      <c r="J460" s="18">
        <v>2.3824999999999999E-2</v>
      </c>
      <c r="K460" s="18">
        <v>2.1235E-2</v>
      </c>
      <c r="L460" s="18">
        <v>2.2166000000000002E-2</v>
      </c>
      <c r="M460" s="18">
        <v>2.3429999999999999E-2</v>
      </c>
      <c r="N460" s="18">
        <v>2.0819000000000001E-2</v>
      </c>
      <c r="O460" s="18">
        <v>2.1760999999999999E-2</v>
      </c>
      <c r="P460" s="18">
        <v>2.3037999999999999E-2</v>
      </c>
      <c r="Q460" s="18">
        <v>2.0406000000000001E-2</v>
      </c>
      <c r="R460" s="18">
        <v>2.1360000000000001E-2</v>
      </c>
      <c r="S460" s="18">
        <v>2.265E-2</v>
      </c>
    </row>
    <row r="461" spans="1:19" x14ac:dyDescent="0.2">
      <c r="A461" s="17">
        <v>46684</v>
      </c>
      <c r="B461" s="18">
        <v>2.2488000000000001E-2</v>
      </c>
      <c r="C461" s="18">
        <v>2.3411000000000001E-2</v>
      </c>
      <c r="D461" s="18">
        <v>2.4671999999999999E-2</v>
      </c>
      <c r="E461" s="18">
        <v>2.2065999999999999E-2</v>
      </c>
      <c r="F461" s="18">
        <v>2.2970999999999998E-2</v>
      </c>
      <c r="G461" s="18">
        <v>2.4209000000000001E-2</v>
      </c>
      <c r="H461" s="18">
        <v>2.1642000000000002E-2</v>
      </c>
      <c r="I461" s="18">
        <v>2.256E-2</v>
      </c>
      <c r="J461" s="18">
        <v>2.3810999999999999E-2</v>
      </c>
      <c r="K461" s="18">
        <v>2.1222999999999999E-2</v>
      </c>
      <c r="L461" s="18">
        <v>2.2152999999999999E-2</v>
      </c>
      <c r="M461" s="18">
        <v>2.3417E-2</v>
      </c>
      <c r="N461" s="18">
        <v>2.0806999999999999E-2</v>
      </c>
      <c r="O461" s="18">
        <v>2.1749000000000001E-2</v>
      </c>
      <c r="P461" s="18">
        <v>2.3025E-2</v>
      </c>
      <c r="Q461" s="18">
        <v>2.0395E-2</v>
      </c>
      <c r="R461" s="18">
        <v>2.1349E-2</v>
      </c>
      <c r="S461" s="18">
        <v>2.2637999999999998E-2</v>
      </c>
    </row>
    <row r="462" spans="1:19" x14ac:dyDescent="0.2">
      <c r="A462" s="17">
        <v>46685</v>
      </c>
      <c r="B462" s="18">
        <v>2.2474000000000001E-2</v>
      </c>
      <c r="C462" s="18">
        <v>2.3396E-2</v>
      </c>
      <c r="D462" s="18">
        <v>2.4656999999999998E-2</v>
      </c>
      <c r="E462" s="18">
        <v>2.2051999999999999E-2</v>
      </c>
      <c r="F462" s="18">
        <v>2.2957000000000002E-2</v>
      </c>
      <c r="G462" s="18">
        <v>2.4195000000000001E-2</v>
      </c>
      <c r="H462" s="18">
        <v>2.1628999999999999E-2</v>
      </c>
      <c r="I462" s="18">
        <v>2.2547000000000001E-2</v>
      </c>
      <c r="J462" s="18">
        <v>2.3796999999999999E-2</v>
      </c>
      <c r="K462" s="18">
        <v>2.121E-2</v>
      </c>
      <c r="L462" s="18">
        <v>2.214E-2</v>
      </c>
      <c r="M462" s="18">
        <v>2.3403E-2</v>
      </c>
      <c r="N462" s="18">
        <v>2.0795000000000001E-2</v>
      </c>
      <c r="O462" s="18">
        <v>2.1736999999999999E-2</v>
      </c>
      <c r="P462" s="18">
        <v>2.3012000000000001E-2</v>
      </c>
      <c r="Q462" s="18">
        <v>2.0383999999999999E-2</v>
      </c>
      <c r="R462" s="18">
        <v>2.1336999999999998E-2</v>
      </c>
      <c r="S462" s="18">
        <v>2.2624999999999999E-2</v>
      </c>
    </row>
    <row r="463" spans="1:19" x14ac:dyDescent="0.2">
      <c r="A463" s="17">
        <v>46686</v>
      </c>
      <c r="B463" s="18">
        <v>2.2460000000000001E-2</v>
      </c>
      <c r="C463" s="18">
        <v>2.3382E-2</v>
      </c>
      <c r="D463" s="18">
        <v>2.4642000000000001E-2</v>
      </c>
      <c r="E463" s="18">
        <v>2.2039E-2</v>
      </c>
      <c r="F463" s="18">
        <v>2.2943000000000002E-2</v>
      </c>
      <c r="G463" s="18">
        <v>2.418E-2</v>
      </c>
      <c r="H463" s="18">
        <v>2.1617000000000001E-2</v>
      </c>
      <c r="I463" s="18">
        <v>2.2533000000000001E-2</v>
      </c>
      <c r="J463" s="18">
        <v>2.3782999999999999E-2</v>
      </c>
      <c r="K463" s="18">
        <v>2.1198000000000002E-2</v>
      </c>
      <c r="L463" s="18">
        <v>2.2127000000000001E-2</v>
      </c>
      <c r="M463" s="18">
        <v>2.3390000000000001E-2</v>
      </c>
      <c r="N463" s="18">
        <v>2.0782999999999999E-2</v>
      </c>
      <c r="O463" s="18">
        <v>2.1725000000000001E-2</v>
      </c>
      <c r="P463" s="18">
        <v>2.3E-2</v>
      </c>
      <c r="Q463" s="18">
        <v>2.0372999999999999E-2</v>
      </c>
      <c r="R463" s="18">
        <v>2.1326000000000001E-2</v>
      </c>
      <c r="S463" s="18">
        <v>2.2613000000000001E-2</v>
      </c>
    </row>
    <row r="464" spans="1:19" x14ac:dyDescent="0.2">
      <c r="A464" s="17">
        <v>46687</v>
      </c>
      <c r="B464" s="18">
        <v>2.2446000000000001E-2</v>
      </c>
      <c r="C464" s="18">
        <v>2.3368E-2</v>
      </c>
      <c r="D464" s="18">
        <v>2.4627E-2</v>
      </c>
      <c r="E464" s="18">
        <v>2.2024999999999999E-2</v>
      </c>
      <c r="F464" s="18">
        <v>2.2929000000000001E-2</v>
      </c>
      <c r="G464" s="18">
        <v>2.4164999999999999E-2</v>
      </c>
      <c r="H464" s="18">
        <v>2.1604000000000002E-2</v>
      </c>
      <c r="I464" s="18">
        <v>2.2519999999999998E-2</v>
      </c>
      <c r="J464" s="18">
        <v>2.3768999999999998E-2</v>
      </c>
      <c r="K464" s="18">
        <v>2.1186E-2</v>
      </c>
      <c r="L464" s="18">
        <v>2.2114000000000002E-2</v>
      </c>
      <c r="M464" s="18">
        <v>2.3376000000000001E-2</v>
      </c>
      <c r="N464" s="18">
        <v>2.0771999999999999E-2</v>
      </c>
      <c r="O464" s="18">
        <v>2.1711999999999999E-2</v>
      </c>
      <c r="P464" s="18">
        <v>2.2987E-2</v>
      </c>
      <c r="Q464" s="18">
        <v>2.0361000000000001E-2</v>
      </c>
      <c r="R464" s="18">
        <v>2.1314E-2</v>
      </c>
      <c r="S464" s="18">
        <v>2.2601E-2</v>
      </c>
    </row>
    <row r="465" spans="1:19" x14ac:dyDescent="0.2">
      <c r="A465" s="17">
        <v>46688</v>
      </c>
      <c r="B465" s="18">
        <v>2.2433000000000002E-2</v>
      </c>
      <c r="C465" s="18">
        <v>2.3352999999999999E-2</v>
      </c>
      <c r="D465" s="18">
        <v>2.4611999999999998E-2</v>
      </c>
      <c r="E465" s="18">
        <v>2.2012E-2</v>
      </c>
      <c r="F465" s="18">
        <v>2.2915000000000001E-2</v>
      </c>
      <c r="G465" s="18">
        <v>2.4150000000000001E-2</v>
      </c>
      <c r="H465" s="18">
        <v>2.1590999999999999E-2</v>
      </c>
      <c r="I465" s="18">
        <v>2.2506999999999999E-2</v>
      </c>
      <c r="J465" s="18">
        <v>2.3754999999999998E-2</v>
      </c>
      <c r="K465" s="18">
        <v>2.1173999999999998E-2</v>
      </c>
      <c r="L465" s="18">
        <v>2.2102E-2</v>
      </c>
      <c r="M465" s="18">
        <v>2.3362999999999998E-2</v>
      </c>
      <c r="N465" s="18">
        <v>2.0760000000000001E-2</v>
      </c>
      <c r="O465" s="18">
        <v>2.1700000000000001E-2</v>
      </c>
      <c r="P465" s="18">
        <v>2.2974000000000001E-2</v>
      </c>
      <c r="Q465" s="18">
        <v>2.035E-2</v>
      </c>
      <c r="R465" s="18">
        <v>2.1302000000000001E-2</v>
      </c>
      <c r="S465" s="18">
        <v>2.2588E-2</v>
      </c>
    </row>
    <row r="466" spans="1:19" x14ac:dyDescent="0.2">
      <c r="A466" s="17">
        <v>46689</v>
      </c>
      <c r="B466" s="18">
        <v>2.2419000000000001E-2</v>
      </c>
      <c r="C466" s="18">
        <v>2.3338999999999999E-2</v>
      </c>
      <c r="D466" s="18">
        <v>2.4597000000000001E-2</v>
      </c>
      <c r="E466" s="18">
        <v>2.1998E-2</v>
      </c>
      <c r="F466" s="18">
        <v>2.2901000000000001E-2</v>
      </c>
      <c r="G466" s="18">
        <v>2.4136000000000001E-2</v>
      </c>
      <c r="H466" s="18">
        <v>2.1578E-2</v>
      </c>
      <c r="I466" s="18">
        <v>2.2492999999999999E-2</v>
      </c>
      <c r="J466" s="18">
        <v>2.3741000000000002E-2</v>
      </c>
      <c r="K466" s="18">
        <v>2.1160999999999999E-2</v>
      </c>
      <c r="L466" s="18">
        <v>2.2089000000000001E-2</v>
      </c>
      <c r="M466" s="18">
        <v>2.3349000000000002E-2</v>
      </c>
      <c r="N466" s="18">
        <v>2.0747999999999999E-2</v>
      </c>
      <c r="O466" s="18">
        <v>2.1687999999999999E-2</v>
      </c>
      <c r="P466" s="18">
        <v>2.2960999999999999E-2</v>
      </c>
      <c r="Q466" s="18">
        <v>2.0338999999999999E-2</v>
      </c>
      <c r="R466" s="18">
        <v>2.1291000000000001E-2</v>
      </c>
      <c r="S466" s="18">
        <v>2.2575999999999999E-2</v>
      </c>
    </row>
    <row r="467" spans="1:19" x14ac:dyDescent="0.2">
      <c r="A467" s="17">
        <v>46690</v>
      </c>
      <c r="B467" s="18">
        <v>2.2405000000000001E-2</v>
      </c>
      <c r="C467" s="18">
        <v>2.3324999999999999E-2</v>
      </c>
      <c r="D467" s="18">
        <v>2.4582E-2</v>
      </c>
      <c r="E467" s="18">
        <v>2.1985000000000001E-2</v>
      </c>
      <c r="F467" s="18">
        <v>2.2887000000000001E-2</v>
      </c>
      <c r="G467" s="18">
        <v>2.4121E-2</v>
      </c>
      <c r="H467" s="18">
        <v>2.1565000000000001E-2</v>
      </c>
      <c r="I467" s="18">
        <v>2.248E-2</v>
      </c>
      <c r="J467" s="18">
        <v>2.3727000000000002E-2</v>
      </c>
      <c r="K467" s="18">
        <v>2.1149000000000001E-2</v>
      </c>
      <c r="L467" s="18">
        <v>2.2075999999999998E-2</v>
      </c>
      <c r="M467" s="18">
        <v>2.3335999999999999E-2</v>
      </c>
      <c r="N467" s="18">
        <v>2.0736999999999998E-2</v>
      </c>
      <c r="O467" s="18">
        <v>2.1676000000000001E-2</v>
      </c>
      <c r="P467" s="18">
        <v>2.2948E-2</v>
      </c>
      <c r="Q467" s="18">
        <v>2.0327999999999999E-2</v>
      </c>
      <c r="R467" s="18">
        <v>2.1278999999999999E-2</v>
      </c>
      <c r="S467" s="18">
        <v>2.2564000000000001E-2</v>
      </c>
    </row>
    <row r="468" spans="1:19" x14ac:dyDescent="0.2">
      <c r="A468" s="17">
        <v>46691</v>
      </c>
      <c r="B468" s="18">
        <v>2.2391999999999999E-2</v>
      </c>
      <c r="C468" s="18">
        <v>2.3310999999999998E-2</v>
      </c>
      <c r="D468" s="18">
        <v>2.4566999999999999E-2</v>
      </c>
      <c r="E468" s="18">
        <v>2.1971000000000001E-2</v>
      </c>
      <c r="F468" s="18">
        <v>2.2873000000000001E-2</v>
      </c>
      <c r="G468" s="18">
        <v>2.4105999999999999E-2</v>
      </c>
      <c r="H468" s="18">
        <v>2.1552000000000002E-2</v>
      </c>
      <c r="I468" s="18">
        <v>2.2467000000000001E-2</v>
      </c>
      <c r="J468" s="18">
        <v>2.3712E-2</v>
      </c>
      <c r="K468" s="18">
        <v>2.1137E-2</v>
      </c>
      <c r="L468" s="18">
        <v>2.2062999999999999E-2</v>
      </c>
      <c r="M468" s="18">
        <v>2.3321999999999999E-2</v>
      </c>
      <c r="N468" s="18">
        <v>2.0725E-2</v>
      </c>
      <c r="O468" s="18">
        <v>2.1663999999999999E-2</v>
      </c>
      <c r="P468" s="18">
        <v>2.2935000000000001E-2</v>
      </c>
      <c r="Q468" s="18">
        <v>2.0317000000000002E-2</v>
      </c>
      <c r="R468" s="18">
        <v>2.1267000000000001E-2</v>
      </c>
      <c r="S468" s="18">
        <v>2.2551000000000002E-2</v>
      </c>
    </row>
    <row r="469" spans="1:19" x14ac:dyDescent="0.2">
      <c r="A469" s="17">
        <v>46692</v>
      </c>
      <c r="B469" s="18">
        <v>2.2377999999999999E-2</v>
      </c>
      <c r="C469" s="18">
        <v>2.3296000000000001E-2</v>
      </c>
      <c r="D469" s="18">
        <v>2.4552000000000001E-2</v>
      </c>
      <c r="E469" s="18">
        <v>2.1957999999999998E-2</v>
      </c>
      <c r="F469" s="18">
        <v>2.2859000000000001E-2</v>
      </c>
      <c r="G469" s="18">
        <v>2.4091000000000001E-2</v>
      </c>
      <c r="H469" s="18">
        <v>2.154E-2</v>
      </c>
      <c r="I469" s="18">
        <v>2.2453000000000001E-2</v>
      </c>
      <c r="J469" s="18">
        <v>2.3698E-2</v>
      </c>
      <c r="K469" s="18">
        <v>2.1125000000000001E-2</v>
      </c>
      <c r="L469" s="18">
        <v>2.2051000000000001E-2</v>
      </c>
      <c r="M469" s="18">
        <v>2.3309E-2</v>
      </c>
      <c r="N469" s="18">
        <v>2.0712999999999999E-2</v>
      </c>
      <c r="O469" s="18">
        <v>2.1651E-2</v>
      </c>
      <c r="P469" s="18">
        <v>2.2922000000000001E-2</v>
      </c>
      <c r="Q469" s="18">
        <v>2.0306000000000001E-2</v>
      </c>
      <c r="R469" s="18">
        <v>2.1256000000000001E-2</v>
      </c>
      <c r="S469" s="18">
        <v>2.2539E-2</v>
      </c>
    </row>
    <row r="470" spans="1:19" x14ac:dyDescent="0.2">
      <c r="A470" s="17">
        <v>46693</v>
      </c>
      <c r="B470" s="18">
        <v>2.2764E-2</v>
      </c>
      <c r="C470" s="18">
        <v>2.3698E-2</v>
      </c>
      <c r="D470" s="18">
        <v>2.4976000000000002E-2</v>
      </c>
      <c r="E470" s="18">
        <v>2.2363999999999998E-2</v>
      </c>
      <c r="F470" s="18">
        <v>2.3282000000000001E-2</v>
      </c>
      <c r="G470" s="18">
        <v>2.4537E-2</v>
      </c>
      <c r="H470" s="18">
        <v>2.1926999999999999E-2</v>
      </c>
      <c r="I470" s="18">
        <v>2.2856999999999999E-2</v>
      </c>
      <c r="J470" s="18">
        <v>2.4125000000000001E-2</v>
      </c>
      <c r="K470" s="18">
        <v>2.1493999999999999E-2</v>
      </c>
      <c r="L470" s="18">
        <v>2.2436000000000001E-2</v>
      </c>
      <c r="M470" s="18">
        <v>2.3716000000000001E-2</v>
      </c>
      <c r="N470" s="18">
        <v>2.1066000000000001E-2</v>
      </c>
      <c r="O470" s="18">
        <v>2.2020000000000001E-2</v>
      </c>
      <c r="P470" s="18">
        <v>2.3311999999999999E-2</v>
      </c>
      <c r="Q470" s="18">
        <v>2.0641E-2</v>
      </c>
      <c r="R470" s="18">
        <v>2.1607000000000001E-2</v>
      </c>
      <c r="S470" s="18">
        <v>2.2911000000000001E-2</v>
      </c>
    </row>
    <row r="471" spans="1:19" x14ac:dyDescent="0.2">
      <c r="A471" s="17">
        <v>46694</v>
      </c>
      <c r="B471" s="18">
        <v>2.2749999999999999E-2</v>
      </c>
      <c r="C471" s="18">
        <v>2.3684E-2</v>
      </c>
      <c r="D471" s="18">
        <v>2.496E-2</v>
      </c>
      <c r="E471" s="18">
        <v>2.2350999999999999E-2</v>
      </c>
      <c r="F471" s="18">
        <v>2.3268E-2</v>
      </c>
      <c r="G471" s="18">
        <v>2.4521999999999999E-2</v>
      </c>
      <c r="H471" s="18">
        <v>2.1913999999999999E-2</v>
      </c>
      <c r="I471" s="18">
        <v>2.2844E-2</v>
      </c>
      <c r="J471" s="18">
        <v>2.4111E-2</v>
      </c>
      <c r="K471" s="18">
        <v>2.1482000000000001E-2</v>
      </c>
      <c r="L471" s="18">
        <v>2.2422999999999998E-2</v>
      </c>
      <c r="M471" s="18">
        <v>2.3702999999999998E-2</v>
      </c>
      <c r="N471" s="18">
        <v>2.1054E-2</v>
      </c>
      <c r="O471" s="18">
        <v>2.2006999999999999E-2</v>
      </c>
      <c r="P471" s="18">
        <v>2.3299E-2</v>
      </c>
      <c r="Q471" s="18">
        <v>2.0629999999999999E-2</v>
      </c>
      <c r="R471" s="18">
        <v>2.1595E-2</v>
      </c>
      <c r="S471" s="18">
        <v>2.2898000000000002E-2</v>
      </c>
    </row>
    <row r="472" spans="1:19" x14ac:dyDescent="0.2">
      <c r="A472" s="17">
        <v>46695</v>
      </c>
      <c r="B472" s="18">
        <v>2.2735999999999999E-2</v>
      </c>
      <c r="C472" s="18">
        <v>2.3668999999999999E-2</v>
      </c>
      <c r="D472" s="18">
        <v>2.4944999999999998E-2</v>
      </c>
      <c r="E472" s="18">
        <v>2.2336999999999999E-2</v>
      </c>
      <c r="F472" s="18">
        <v>2.3254E-2</v>
      </c>
      <c r="G472" s="18">
        <v>2.4507000000000001E-2</v>
      </c>
      <c r="H472" s="18">
        <v>2.1901E-2</v>
      </c>
      <c r="I472" s="18">
        <v>2.283E-2</v>
      </c>
      <c r="J472" s="18">
        <v>2.4095999999999999E-2</v>
      </c>
      <c r="K472" s="18">
        <v>2.147E-2</v>
      </c>
      <c r="L472" s="18">
        <v>2.2411E-2</v>
      </c>
      <c r="M472" s="18">
        <v>2.3689000000000002E-2</v>
      </c>
      <c r="N472" s="18">
        <v>2.1042000000000002E-2</v>
      </c>
      <c r="O472" s="18">
        <v>2.1995000000000001E-2</v>
      </c>
      <c r="P472" s="18">
        <v>2.3286000000000001E-2</v>
      </c>
      <c r="Q472" s="18">
        <v>2.0618999999999998E-2</v>
      </c>
      <c r="R472" s="18">
        <v>2.1583000000000001E-2</v>
      </c>
      <c r="S472" s="18">
        <v>2.2886E-2</v>
      </c>
    </row>
    <row r="473" spans="1:19" x14ac:dyDescent="0.2">
      <c r="A473" s="17">
        <v>46696</v>
      </c>
      <c r="B473" s="18">
        <v>2.2721999999999999E-2</v>
      </c>
      <c r="C473" s="18">
        <v>2.3654999999999999E-2</v>
      </c>
      <c r="D473" s="18">
        <v>2.4930000000000001E-2</v>
      </c>
      <c r="E473" s="18">
        <v>2.2322999999999999E-2</v>
      </c>
      <c r="F473" s="18">
        <v>2.324E-2</v>
      </c>
      <c r="G473" s="18">
        <v>2.4492E-2</v>
      </c>
      <c r="H473" s="18">
        <v>2.1888000000000001E-2</v>
      </c>
      <c r="I473" s="18">
        <v>2.2817E-2</v>
      </c>
      <c r="J473" s="18">
        <v>2.4081999999999999E-2</v>
      </c>
      <c r="K473" s="18">
        <v>2.1457E-2</v>
      </c>
      <c r="L473" s="18">
        <v>2.2398000000000001E-2</v>
      </c>
      <c r="M473" s="18">
        <v>2.3675000000000002E-2</v>
      </c>
      <c r="N473" s="18">
        <v>2.103E-2</v>
      </c>
      <c r="O473" s="18">
        <v>2.1982000000000002E-2</v>
      </c>
      <c r="P473" s="18">
        <v>2.3272999999999999E-2</v>
      </c>
      <c r="Q473" s="18">
        <v>2.0607E-2</v>
      </c>
      <c r="R473" s="18">
        <v>2.1571E-2</v>
      </c>
      <c r="S473" s="18">
        <v>2.2873000000000001E-2</v>
      </c>
    </row>
    <row r="474" spans="1:19" x14ac:dyDescent="0.2">
      <c r="A474" s="17">
        <v>46697</v>
      </c>
      <c r="B474" s="18">
        <v>2.2709E-2</v>
      </c>
      <c r="C474" s="18">
        <v>2.3640999999999999E-2</v>
      </c>
      <c r="D474" s="18">
        <v>2.4915E-2</v>
      </c>
      <c r="E474" s="18">
        <v>2.231E-2</v>
      </c>
      <c r="F474" s="18">
        <v>2.3224999999999999E-2</v>
      </c>
      <c r="G474" s="18">
        <v>2.4476999999999999E-2</v>
      </c>
      <c r="H474" s="18">
        <v>2.1874999999999999E-2</v>
      </c>
      <c r="I474" s="18">
        <v>2.2803E-2</v>
      </c>
      <c r="J474" s="18">
        <v>2.4067999999999999E-2</v>
      </c>
      <c r="K474" s="18">
        <v>2.1444999999999999E-2</v>
      </c>
      <c r="L474" s="18">
        <v>2.2384999999999999E-2</v>
      </c>
      <c r="M474" s="18">
        <v>2.3661999999999999E-2</v>
      </c>
      <c r="N474" s="18">
        <v>2.1017999999999998E-2</v>
      </c>
      <c r="O474" s="18">
        <v>2.197E-2</v>
      </c>
      <c r="P474" s="18">
        <v>2.3258999999999998E-2</v>
      </c>
      <c r="Q474" s="18">
        <v>2.0596E-2</v>
      </c>
      <c r="R474" s="18">
        <v>2.1559999999999999E-2</v>
      </c>
      <c r="S474" s="18">
        <v>2.2860999999999999E-2</v>
      </c>
    </row>
    <row r="475" spans="1:19" x14ac:dyDescent="0.2">
      <c r="A475" s="17">
        <v>46698</v>
      </c>
      <c r="B475" s="18">
        <v>2.2695E-2</v>
      </c>
      <c r="C475" s="18">
        <v>2.3626000000000001E-2</v>
      </c>
      <c r="D475" s="18">
        <v>2.4899000000000001E-2</v>
      </c>
      <c r="E475" s="18">
        <v>2.2296E-2</v>
      </c>
      <c r="F475" s="18">
        <v>2.3210999999999999E-2</v>
      </c>
      <c r="G475" s="18">
        <v>2.4462000000000001E-2</v>
      </c>
      <c r="H475" s="18">
        <v>2.1861999999999999E-2</v>
      </c>
      <c r="I475" s="18">
        <v>2.2789E-2</v>
      </c>
      <c r="J475" s="18">
        <v>2.4053000000000001E-2</v>
      </c>
      <c r="K475" s="18">
        <v>2.1432E-2</v>
      </c>
      <c r="L475" s="18">
        <v>2.2372E-2</v>
      </c>
      <c r="M475" s="18">
        <v>2.3647999999999999E-2</v>
      </c>
      <c r="N475" s="18">
        <v>2.1007000000000001E-2</v>
      </c>
      <c r="O475" s="18">
        <v>2.1957999999999998E-2</v>
      </c>
      <c r="P475" s="18">
        <v>2.3245999999999999E-2</v>
      </c>
      <c r="Q475" s="18">
        <v>2.0584999999999999E-2</v>
      </c>
      <c r="R475" s="18">
        <v>2.1548000000000001E-2</v>
      </c>
      <c r="S475" s="18">
        <v>2.2848E-2</v>
      </c>
    </row>
    <row r="476" spans="1:19" x14ac:dyDescent="0.2">
      <c r="A476" s="17">
        <v>46699</v>
      </c>
      <c r="B476" s="18">
        <v>2.2681E-2</v>
      </c>
      <c r="C476" s="18">
        <v>2.3612000000000001E-2</v>
      </c>
      <c r="D476" s="18">
        <v>2.4884E-2</v>
      </c>
      <c r="E476" s="18">
        <v>2.2282E-2</v>
      </c>
      <c r="F476" s="18">
        <v>2.3196999999999999E-2</v>
      </c>
      <c r="G476" s="18">
        <v>2.4447E-2</v>
      </c>
      <c r="H476" s="18">
        <v>2.1849E-2</v>
      </c>
      <c r="I476" s="18">
        <v>2.2776000000000001E-2</v>
      </c>
      <c r="J476" s="18">
        <v>2.4039000000000001E-2</v>
      </c>
      <c r="K476" s="18">
        <v>2.1420000000000002E-2</v>
      </c>
      <c r="L476" s="18">
        <v>2.2359E-2</v>
      </c>
      <c r="M476" s="18">
        <v>2.3633999999999999E-2</v>
      </c>
      <c r="N476" s="18">
        <v>2.0995E-2</v>
      </c>
      <c r="O476" s="18">
        <v>2.1944999999999999E-2</v>
      </c>
      <c r="P476" s="18">
        <v>2.3233E-2</v>
      </c>
      <c r="Q476" s="18">
        <v>2.0573999999999999E-2</v>
      </c>
      <c r="R476" s="18">
        <v>2.1536E-2</v>
      </c>
      <c r="S476" s="18">
        <v>2.2835999999999999E-2</v>
      </c>
    </row>
    <row r="477" spans="1:19" x14ac:dyDescent="0.2">
      <c r="A477" s="17">
        <v>46700</v>
      </c>
      <c r="B477" s="18">
        <v>2.2667E-2</v>
      </c>
      <c r="C477" s="18">
        <v>2.3597E-2</v>
      </c>
      <c r="D477" s="18">
        <v>2.4868999999999999E-2</v>
      </c>
      <c r="E477" s="18">
        <v>2.2269000000000001E-2</v>
      </c>
      <c r="F477" s="18">
        <v>2.3182999999999999E-2</v>
      </c>
      <c r="G477" s="18">
        <v>2.4431999999999999E-2</v>
      </c>
      <c r="H477" s="18">
        <v>2.1836000000000001E-2</v>
      </c>
      <c r="I477" s="18">
        <v>2.2762000000000001E-2</v>
      </c>
      <c r="J477" s="18">
        <v>2.4025000000000001E-2</v>
      </c>
      <c r="K477" s="18">
        <v>2.1408E-2</v>
      </c>
      <c r="L477" s="18">
        <v>2.2346000000000001E-2</v>
      </c>
      <c r="M477" s="18">
        <v>2.3621E-2</v>
      </c>
      <c r="N477" s="18">
        <v>2.0983000000000002E-2</v>
      </c>
      <c r="O477" s="18">
        <v>2.1933000000000001E-2</v>
      </c>
      <c r="P477" s="18">
        <v>2.3220000000000001E-2</v>
      </c>
      <c r="Q477" s="18">
        <v>2.0562E-2</v>
      </c>
      <c r="R477" s="18">
        <v>2.1524000000000001E-2</v>
      </c>
      <c r="S477" s="18">
        <v>2.2824000000000001E-2</v>
      </c>
    </row>
    <row r="478" spans="1:19" x14ac:dyDescent="0.2">
      <c r="A478" s="17">
        <v>46701</v>
      </c>
      <c r="B478" s="18">
        <v>2.2653E-2</v>
      </c>
      <c r="C478" s="18">
        <v>2.3583E-2</v>
      </c>
      <c r="D478" s="18">
        <v>2.4854000000000001E-2</v>
      </c>
      <c r="E478" s="18">
        <v>2.2255E-2</v>
      </c>
      <c r="F478" s="18">
        <v>2.3168999999999999E-2</v>
      </c>
      <c r="G478" s="18">
        <v>2.4417000000000001E-2</v>
      </c>
      <c r="H478" s="18">
        <v>2.1822999999999999E-2</v>
      </c>
      <c r="I478" s="18">
        <v>2.2748999999999998E-2</v>
      </c>
      <c r="J478" s="18">
        <v>2.401E-2</v>
      </c>
      <c r="K478" s="18">
        <v>2.1395000000000001E-2</v>
      </c>
      <c r="L478" s="18">
        <v>2.2332999999999999E-2</v>
      </c>
      <c r="M478" s="18">
        <v>2.3607E-2</v>
      </c>
      <c r="N478" s="18">
        <v>2.0971E-2</v>
      </c>
      <c r="O478" s="18">
        <v>2.1921E-2</v>
      </c>
      <c r="P478" s="18">
        <v>2.3206999999999998E-2</v>
      </c>
      <c r="Q478" s="18">
        <v>2.0551E-2</v>
      </c>
      <c r="R478" s="18">
        <v>2.1513000000000001E-2</v>
      </c>
      <c r="S478" s="18">
        <v>2.2811000000000001E-2</v>
      </c>
    </row>
    <row r="479" spans="1:19" x14ac:dyDescent="0.2">
      <c r="A479" s="17">
        <v>46702</v>
      </c>
      <c r="B479" s="18">
        <v>2.2638999999999999E-2</v>
      </c>
      <c r="C479" s="18">
        <v>2.3567999999999999E-2</v>
      </c>
      <c r="D479" s="18">
        <v>2.4839E-2</v>
      </c>
      <c r="E479" s="18">
        <v>2.2242000000000001E-2</v>
      </c>
      <c r="F479" s="18">
        <v>2.3154000000000001E-2</v>
      </c>
      <c r="G479" s="18">
        <v>2.4402E-2</v>
      </c>
      <c r="H479" s="18">
        <v>2.181E-2</v>
      </c>
      <c r="I479" s="18">
        <v>2.2734999999999998E-2</v>
      </c>
      <c r="J479" s="18">
        <v>2.3996E-2</v>
      </c>
      <c r="K479" s="18">
        <v>2.1382999999999999E-2</v>
      </c>
      <c r="L479" s="18">
        <v>2.232E-2</v>
      </c>
      <c r="M479" s="18">
        <v>2.3592999999999999E-2</v>
      </c>
      <c r="N479" s="18">
        <v>2.0958999999999998E-2</v>
      </c>
      <c r="O479" s="18">
        <v>2.1908E-2</v>
      </c>
      <c r="P479" s="18">
        <v>2.3193999999999999E-2</v>
      </c>
      <c r="Q479" s="18">
        <v>2.0539999999999999E-2</v>
      </c>
      <c r="R479" s="18">
        <v>2.1500999999999999E-2</v>
      </c>
      <c r="S479" s="18">
        <v>2.2799E-2</v>
      </c>
    </row>
    <row r="480" spans="1:19" x14ac:dyDescent="0.2">
      <c r="A480" s="17">
        <v>46703</v>
      </c>
      <c r="B480" s="18">
        <v>2.2624999999999999E-2</v>
      </c>
      <c r="C480" s="18">
        <v>2.3553999999999999E-2</v>
      </c>
      <c r="D480" s="18">
        <v>2.4823999999999999E-2</v>
      </c>
      <c r="E480" s="18">
        <v>2.2228000000000001E-2</v>
      </c>
      <c r="F480" s="18">
        <v>2.3140000000000001E-2</v>
      </c>
      <c r="G480" s="18">
        <v>2.4388E-2</v>
      </c>
      <c r="H480" s="18">
        <v>2.1797E-2</v>
      </c>
      <c r="I480" s="18">
        <v>2.2721999999999999E-2</v>
      </c>
      <c r="J480" s="18">
        <v>2.3982E-2</v>
      </c>
      <c r="K480" s="18">
        <v>2.137E-2</v>
      </c>
      <c r="L480" s="18">
        <v>2.2307E-2</v>
      </c>
      <c r="M480" s="18">
        <v>2.358E-2</v>
      </c>
      <c r="N480" s="18">
        <v>2.0948000000000001E-2</v>
      </c>
      <c r="O480" s="18">
        <v>2.1895999999999999E-2</v>
      </c>
      <c r="P480" s="18">
        <v>2.3181E-2</v>
      </c>
      <c r="Q480" s="18">
        <v>2.0528999999999999E-2</v>
      </c>
      <c r="R480" s="18">
        <v>2.1489000000000001E-2</v>
      </c>
      <c r="S480" s="18">
        <v>2.2786000000000001E-2</v>
      </c>
    </row>
    <row r="481" spans="1:19" x14ac:dyDescent="0.2">
      <c r="A481" s="17">
        <v>46704</v>
      </c>
      <c r="B481" s="18">
        <v>2.2612E-2</v>
      </c>
      <c r="C481" s="18">
        <v>2.3539999999999998E-2</v>
      </c>
      <c r="D481" s="18">
        <v>2.4808E-2</v>
      </c>
      <c r="E481" s="18">
        <v>2.2214000000000001E-2</v>
      </c>
      <c r="F481" s="18">
        <v>2.3126000000000001E-2</v>
      </c>
      <c r="G481" s="18">
        <v>2.4372999999999999E-2</v>
      </c>
      <c r="H481" s="18">
        <v>2.1784000000000001E-2</v>
      </c>
      <c r="I481" s="18">
        <v>2.2707999999999999E-2</v>
      </c>
      <c r="J481" s="18">
        <v>2.3968E-2</v>
      </c>
      <c r="K481" s="18">
        <v>2.1357999999999999E-2</v>
      </c>
      <c r="L481" s="18">
        <v>2.2294000000000001E-2</v>
      </c>
      <c r="M481" s="18">
        <v>2.3566E-2</v>
      </c>
      <c r="N481" s="18">
        <v>2.0936E-2</v>
      </c>
      <c r="O481" s="18">
        <v>2.1884000000000001E-2</v>
      </c>
      <c r="P481" s="18">
        <v>2.3168000000000001E-2</v>
      </c>
      <c r="Q481" s="18">
        <v>2.0518000000000002E-2</v>
      </c>
      <c r="R481" s="18">
        <v>2.1477E-2</v>
      </c>
      <c r="S481" s="18">
        <v>2.2773999999999999E-2</v>
      </c>
    </row>
    <row r="482" spans="1:19" x14ac:dyDescent="0.2">
      <c r="A482" s="17">
        <v>46705</v>
      </c>
      <c r="B482" s="18">
        <v>2.2598E-2</v>
      </c>
      <c r="C482" s="18">
        <v>2.3525000000000001E-2</v>
      </c>
      <c r="D482" s="18">
        <v>2.4792999999999999E-2</v>
      </c>
      <c r="E482" s="18">
        <v>2.2200999999999999E-2</v>
      </c>
      <c r="F482" s="18">
        <v>2.3112000000000001E-2</v>
      </c>
      <c r="G482" s="18">
        <v>2.4358000000000001E-2</v>
      </c>
      <c r="H482" s="18">
        <v>2.1770999999999999E-2</v>
      </c>
      <c r="I482" s="18">
        <v>2.2695E-2</v>
      </c>
      <c r="J482" s="18">
        <v>2.3952999999999999E-2</v>
      </c>
      <c r="K482" s="18">
        <v>2.1346E-2</v>
      </c>
      <c r="L482" s="18">
        <v>2.2280999999999999E-2</v>
      </c>
      <c r="M482" s="18">
        <v>2.3552E-2</v>
      </c>
      <c r="N482" s="18">
        <v>2.0924000000000002E-2</v>
      </c>
      <c r="O482" s="18">
        <v>2.1871999999999999E-2</v>
      </c>
      <c r="P482" s="18">
        <v>2.3154999999999999E-2</v>
      </c>
      <c r="Q482" s="18">
        <v>2.0506E-2</v>
      </c>
      <c r="R482" s="18">
        <v>2.1465999999999999E-2</v>
      </c>
      <c r="S482" s="18">
        <v>2.2761E-2</v>
      </c>
    </row>
    <row r="483" spans="1:19" x14ac:dyDescent="0.2">
      <c r="A483" s="17">
        <v>46706</v>
      </c>
      <c r="B483" s="18">
        <v>2.2584E-2</v>
      </c>
      <c r="C483" s="18">
        <v>2.3511000000000001E-2</v>
      </c>
      <c r="D483" s="18">
        <v>2.4778000000000001E-2</v>
      </c>
      <c r="E483" s="18">
        <v>2.2186999999999998E-2</v>
      </c>
      <c r="F483" s="18">
        <v>2.3098E-2</v>
      </c>
      <c r="G483" s="18">
        <v>2.4343E-2</v>
      </c>
      <c r="H483" s="18">
        <v>2.1758E-2</v>
      </c>
      <c r="I483" s="18">
        <v>2.2681E-2</v>
      </c>
      <c r="J483" s="18">
        <v>2.3938999999999998E-2</v>
      </c>
      <c r="K483" s="18">
        <v>2.1333000000000001E-2</v>
      </c>
      <c r="L483" s="18">
        <v>2.2268E-2</v>
      </c>
      <c r="M483" s="18">
        <v>2.3539000000000001E-2</v>
      </c>
      <c r="N483" s="18">
        <v>2.0912E-2</v>
      </c>
      <c r="O483" s="18">
        <v>2.1859E-2</v>
      </c>
      <c r="P483" s="18">
        <v>2.3141999999999999E-2</v>
      </c>
      <c r="Q483" s="18">
        <v>2.0494999999999999E-2</v>
      </c>
      <c r="R483" s="18">
        <v>2.1454000000000001E-2</v>
      </c>
      <c r="S483" s="18">
        <v>2.2748999999999998E-2</v>
      </c>
    </row>
    <row r="484" spans="1:19" x14ac:dyDescent="0.2">
      <c r="A484" s="17">
        <v>46707</v>
      </c>
      <c r="B484" s="18">
        <v>2.257E-2</v>
      </c>
      <c r="C484" s="18">
        <v>2.3497000000000001E-2</v>
      </c>
      <c r="D484" s="18">
        <v>2.4763E-2</v>
      </c>
      <c r="E484" s="18">
        <v>2.2173999999999999E-2</v>
      </c>
      <c r="F484" s="18">
        <v>2.3084E-2</v>
      </c>
      <c r="G484" s="18">
        <v>2.4327999999999999E-2</v>
      </c>
      <c r="H484" s="18">
        <v>2.1745E-2</v>
      </c>
      <c r="I484" s="18">
        <v>2.2668000000000001E-2</v>
      </c>
      <c r="J484" s="18">
        <v>2.3924999999999998E-2</v>
      </c>
      <c r="K484" s="18">
        <v>2.1321E-2</v>
      </c>
      <c r="L484" s="18">
        <v>2.2256000000000001E-2</v>
      </c>
      <c r="M484" s="18">
        <v>2.3525000000000001E-2</v>
      </c>
      <c r="N484" s="18">
        <v>2.0900999999999999E-2</v>
      </c>
      <c r="O484" s="18">
        <v>2.1846999999999998E-2</v>
      </c>
      <c r="P484" s="18">
        <v>2.3129E-2</v>
      </c>
      <c r="Q484" s="18">
        <v>2.0483999999999999E-2</v>
      </c>
      <c r="R484" s="18">
        <v>2.1441999999999999E-2</v>
      </c>
      <c r="S484" s="18">
        <v>2.2737E-2</v>
      </c>
    </row>
    <row r="485" spans="1:19" x14ac:dyDescent="0.2">
      <c r="A485" s="17">
        <v>46708</v>
      </c>
      <c r="B485" s="18">
        <v>2.2556E-2</v>
      </c>
      <c r="C485" s="18">
        <v>2.3481999999999999E-2</v>
      </c>
      <c r="D485" s="18">
        <v>2.4747999999999999E-2</v>
      </c>
      <c r="E485" s="18">
        <v>2.2159999999999999E-2</v>
      </c>
      <c r="F485" s="18">
        <v>2.307E-2</v>
      </c>
      <c r="G485" s="18">
        <v>2.4313000000000001E-2</v>
      </c>
      <c r="H485" s="18">
        <v>2.1732999999999999E-2</v>
      </c>
      <c r="I485" s="18">
        <v>2.2654000000000001E-2</v>
      </c>
      <c r="J485" s="18">
        <v>2.3911000000000002E-2</v>
      </c>
      <c r="K485" s="18">
        <v>2.1309000000000002E-2</v>
      </c>
      <c r="L485" s="18">
        <v>2.2242999999999999E-2</v>
      </c>
      <c r="M485" s="18">
        <v>2.3512000000000002E-2</v>
      </c>
      <c r="N485" s="18">
        <v>2.0889000000000001E-2</v>
      </c>
      <c r="O485" s="18">
        <v>2.1835E-2</v>
      </c>
      <c r="P485" s="18">
        <v>2.3116000000000001E-2</v>
      </c>
      <c r="Q485" s="18">
        <v>2.0473000000000002E-2</v>
      </c>
      <c r="R485" s="18">
        <v>2.1430999999999999E-2</v>
      </c>
      <c r="S485" s="18">
        <v>2.2724000000000001E-2</v>
      </c>
    </row>
    <row r="486" spans="1:19" x14ac:dyDescent="0.2">
      <c r="A486" s="17">
        <v>46709</v>
      </c>
      <c r="B486" s="18">
        <v>2.2543000000000001E-2</v>
      </c>
      <c r="C486" s="18">
        <v>2.3467999999999999E-2</v>
      </c>
      <c r="D486" s="18">
        <v>2.4733000000000002E-2</v>
      </c>
      <c r="E486" s="18">
        <v>2.2147E-2</v>
      </c>
      <c r="F486" s="18">
        <v>2.3056E-2</v>
      </c>
      <c r="G486" s="18">
        <v>2.4298E-2</v>
      </c>
      <c r="H486" s="18">
        <v>2.172E-2</v>
      </c>
      <c r="I486" s="18">
        <v>2.2641000000000001E-2</v>
      </c>
      <c r="J486" s="18">
        <v>2.3896000000000001E-2</v>
      </c>
      <c r="K486" s="18">
        <v>2.1295999999999999E-2</v>
      </c>
      <c r="L486" s="18">
        <v>2.223E-2</v>
      </c>
      <c r="M486" s="18">
        <v>2.3498000000000002E-2</v>
      </c>
      <c r="N486" s="18">
        <v>2.0877E-2</v>
      </c>
      <c r="O486" s="18">
        <v>2.1822000000000001E-2</v>
      </c>
      <c r="P486" s="18">
        <v>2.3102999999999999E-2</v>
      </c>
      <c r="Q486" s="18">
        <v>2.0462000000000001E-2</v>
      </c>
      <c r="R486" s="18">
        <v>2.1419000000000001E-2</v>
      </c>
      <c r="S486" s="18">
        <v>2.2712E-2</v>
      </c>
    </row>
    <row r="487" spans="1:19" x14ac:dyDescent="0.2">
      <c r="A487" s="17">
        <v>46710</v>
      </c>
      <c r="B487" s="18">
        <v>2.2529E-2</v>
      </c>
      <c r="C487" s="18">
        <v>2.3453999999999999E-2</v>
      </c>
      <c r="D487" s="18">
        <v>2.4718E-2</v>
      </c>
      <c r="E487" s="18">
        <v>2.2133E-2</v>
      </c>
      <c r="F487" s="18">
        <v>2.3042E-2</v>
      </c>
      <c r="G487" s="18">
        <v>2.4282999999999999E-2</v>
      </c>
      <c r="H487" s="18">
        <v>2.1707000000000001E-2</v>
      </c>
      <c r="I487" s="18">
        <v>2.2627000000000001E-2</v>
      </c>
      <c r="J487" s="18">
        <v>2.3882E-2</v>
      </c>
      <c r="K487" s="18">
        <v>2.1284000000000001E-2</v>
      </c>
      <c r="L487" s="18">
        <v>2.2217000000000001E-2</v>
      </c>
      <c r="M487" s="18">
        <v>2.3484000000000001E-2</v>
      </c>
      <c r="N487" s="18">
        <v>2.0865000000000002E-2</v>
      </c>
      <c r="O487" s="18">
        <v>2.181E-2</v>
      </c>
      <c r="P487" s="18">
        <v>2.3089999999999999E-2</v>
      </c>
      <c r="Q487" s="18">
        <v>2.0451E-2</v>
      </c>
      <c r="R487" s="18">
        <v>2.1406999999999999E-2</v>
      </c>
      <c r="S487" s="18">
        <v>2.2699E-2</v>
      </c>
    </row>
    <row r="488" spans="1:19" x14ac:dyDescent="0.2">
      <c r="A488" s="17">
        <v>46711</v>
      </c>
      <c r="B488" s="18">
        <v>2.2515E-2</v>
      </c>
      <c r="C488" s="18">
        <v>2.3439000000000002E-2</v>
      </c>
      <c r="D488" s="18">
        <v>2.4702000000000002E-2</v>
      </c>
      <c r="E488" s="18">
        <v>2.2120000000000001E-2</v>
      </c>
      <c r="F488" s="18">
        <v>2.3028E-2</v>
      </c>
      <c r="G488" s="18">
        <v>2.4268999999999999E-2</v>
      </c>
      <c r="H488" s="18">
        <v>2.1694000000000001E-2</v>
      </c>
      <c r="I488" s="18">
        <v>2.2613999999999999E-2</v>
      </c>
      <c r="J488" s="18">
        <v>2.3868E-2</v>
      </c>
      <c r="K488" s="18">
        <v>2.1271999999999999E-2</v>
      </c>
      <c r="L488" s="18">
        <v>2.2204000000000002E-2</v>
      </c>
      <c r="M488" s="18">
        <v>2.3470999999999999E-2</v>
      </c>
      <c r="N488" s="18">
        <v>2.0854000000000001E-2</v>
      </c>
      <c r="O488" s="18">
        <v>2.1798000000000001E-2</v>
      </c>
      <c r="P488" s="18">
        <v>2.3077E-2</v>
      </c>
      <c r="Q488" s="18">
        <v>2.0438999999999999E-2</v>
      </c>
      <c r="R488" s="18">
        <v>2.1395000000000001E-2</v>
      </c>
      <c r="S488" s="18">
        <v>2.2686999999999999E-2</v>
      </c>
    </row>
    <row r="489" spans="1:19" x14ac:dyDescent="0.2">
      <c r="A489" s="17">
        <v>46712</v>
      </c>
      <c r="B489" s="18">
        <v>2.2501E-2</v>
      </c>
      <c r="C489" s="18">
        <v>2.3425000000000001E-2</v>
      </c>
      <c r="D489" s="18">
        <v>2.4687000000000001E-2</v>
      </c>
      <c r="E489" s="18">
        <v>2.2106000000000001E-2</v>
      </c>
      <c r="F489" s="18">
        <v>2.3012999999999999E-2</v>
      </c>
      <c r="G489" s="18">
        <v>2.4254000000000001E-2</v>
      </c>
      <c r="H489" s="18">
        <v>2.1680999999999999E-2</v>
      </c>
      <c r="I489" s="18">
        <v>2.2601E-2</v>
      </c>
      <c r="J489" s="18">
        <v>2.3854E-2</v>
      </c>
      <c r="K489" s="18">
        <v>2.1260000000000001E-2</v>
      </c>
      <c r="L489" s="18">
        <v>2.2190999999999999E-2</v>
      </c>
      <c r="M489" s="18">
        <v>2.3456999999999999E-2</v>
      </c>
      <c r="N489" s="18">
        <v>2.0841999999999999E-2</v>
      </c>
      <c r="O489" s="18">
        <v>2.1786E-2</v>
      </c>
      <c r="P489" s="18">
        <v>2.3064000000000001E-2</v>
      </c>
      <c r="Q489" s="18">
        <v>2.0428000000000002E-2</v>
      </c>
      <c r="R489" s="18">
        <v>2.1384E-2</v>
      </c>
      <c r="S489" s="18">
        <v>2.2675000000000001E-2</v>
      </c>
    </row>
    <row r="490" spans="1:19" x14ac:dyDescent="0.2">
      <c r="A490" s="17">
        <v>46713</v>
      </c>
      <c r="B490" s="18">
        <v>2.2488000000000001E-2</v>
      </c>
      <c r="C490" s="18">
        <v>2.3411000000000001E-2</v>
      </c>
      <c r="D490" s="18">
        <v>2.4671999999999999E-2</v>
      </c>
      <c r="E490" s="18">
        <v>2.2093000000000002E-2</v>
      </c>
      <c r="F490" s="18">
        <v>2.2998999999999999E-2</v>
      </c>
      <c r="G490" s="18">
        <v>2.4239E-2</v>
      </c>
      <c r="H490" s="18">
        <v>2.1668E-2</v>
      </c>
      <c r="I490" s="18">
        <v>2.2586999999999999E-2</v>
      </c>
      <c r="J490" s="18">
        <v>2.384E-2</v>
      </c>
      <c r="K490" s="18">
        <v>2.1246999999999999E-2</v>
      </c>
      <c r="L490" s="18">
        <v>2.2178E-2</v>
      </c>
      <c r="M490" s="18">
        <v>2.3444E-2</v>
      </c>
      <c r="N490" s="18">
        <v>2.0830000000000001E-2</v>
      </c>
      <c r="O490" s="18">
        <v>2.1773000000000001E-2</v>
      </c>
      <c r="P490" s="18">
        <v>2.3050999999999999E-2</v>
      </c>
      <c r="Q490" s="18">
        <v>2.0417000000000001E-2</v>
      </c>
      <c r="R490" s="18">
        <v>2.1371999999999999E-2</v>
      </c>
      <c r="S490" s="18">
        <v>2.2662000000000002E-2</v>
      </c>
    </row>
    <row r="491" spans="1:19" x14ac:dyDescent="0.2">
      <c r="A491" s="17">
        <v>46714</v>
      </c>
      <c r="B491" s="18">
        <v>2.2474000000000001E-2</v>
      </c>
      <c r="C491" s="18">
        <v>2.3396E-2</v>
      </c>
      <c r="D491" s="18">
        <v>2.4656999999999998E-2</v>
      </c>
      <c r="E491" s="18">
        <v>2.2079000000000001E-2</v>
      </c>
      <c r="F491" s="18">
        <v>2.2984999999999998E-2</v>
      </c>
      <c r="G491" s="18">
        <v>2.4223999999999999E-2</v>
      </c>
      <c r="H491" s="18">
        <v>2.1655000000000001E-2</v>
      </c>
      <c r="I491" s="18">
        <v>2.2574E-2</v>
      </c>
      <c r="J491" s="18">
        <v>2.3824999999999999E-2</v>
      </c>
      <c r="K491" s="18">
        <v>2.1235E-2</v>
      </c>
      <c r="L491" s="18">
        <v>2.2166000000000002E-2</v>
      </c>
      <c r="M491" s="18">
        <v>2.3429999999999999E-2</v>
      </c>
      <c r="N491" s="18">
        <v>2.0819000000000001E-2</v>
      </c>
      <c r="O491" s="18">
        <v>2.1760999999999999E-2</v>
      </c>
      <c r="P491" s="18">
        <v>2.3037999999999999E-2</v>
      </c>
      <c r="Q491" s="18">
        <v>2.0406000000000001E-2</v>
      </c>
      <c r="R491" s="18">
        <v>2.1360000000000001E-2</v>
      </c>
      <c r="S491" s="18">
        <v>2.265E-2</v>
      </c>
    </row>
    <row r="492" spans="1:19" x14ac:dyDescent="0.2">
      <c r="A492" s="17">
        <v>46715</v>
      </c>
      <c r="B492" s="18">
        <v>2.2460000000000001E-2</v>
      </c>
      <c r="C492" s="18">
        <v>2.3382E-2</v>
      </c>
      <c r="D492" s="18">
        <v>2.4642000000000001E-2</v>
      </c>
      <c r="E492" s="18">
        <v>2.2065999999999999E-2</v>
      </c>
      <c r="F492" s="18">
        <v>2.2970999999999998E-2</v>
      </c>
      <c r="G492" s="18">
        <v>2.4209000000000001E-2</v>
      </c>
      <c r="H492" s="18">
        <v>2.1642000000000002E-2</v>
      </c>
      <c r="I492" s="18">
        <v>2.256E-2</v>
      </c>
      <c r="J492" s="18">
        <v>2.3810999999999999E-2</v>
      </c>
      <c r="K492" s="18">
        <v>2.1222999999999999E-2</v>
      </c>
      <c r="L492" s="18">
        <v>2.2152999999999999E-2</v>
      </c>
      <c r="M492" s="18">
        <v>2.3417E-2</v>
      </c>
      <c r="N492" s="18">
        <v>2.0806999999999999E-2</v>
      </c>
      <c r="O492" s="18">
        <v>2.1749000000000001E-2</v>
      </c>
      <c r="P492" s="18">
        <v>2.3025E-2</v>
      </c>
      <c r="Q492" s="18">
        <v>2.0395E-2</v>
      </c>
      <c r="R492" s="18">
        <v>2.1349E-2</v>
      </c>
      <c r="S492" s="18">
        <v>2.2637999999999998E-2</v>
      </c>
    </row>
    <row r="493" spans="1:19" x14ac:dyDescent="0.2">
      <c r="A493" s="17">
        <v>46716</v>
      </c>
      <c r="B493" s="18">
        <v>2.2446000000000001E-2</v>
      </c>
      <c r="C493" s="18">
        <v>2.3368E-2</v>
      </c>
      <c r="D493" s="18">
        <v>2.4627E-2</v>
      </c>
      <c r="E493" s="18">
        <v>2.2051999999999999E-2</v>
      </c>
      <c r="F493" s="18">
        <v>2.2957000000000002E-2</v>
      </c>
      <c r="G493" s="18">
        <v>2.4195000000000001E-2</v>
      </c>
      <c r="H493" s="18">
        <v>2.1628999999999999E-2</v>
      </c>
      <c r="I493" s="18">
        <v>2.2547000000000001E-2</v>
      </c>
      <c r="J493" s="18">
        <v>2.3796999999999999E-2</v>
      </c>
      <c r="K493" s="18">
        <v>2.121E-2</v>
      </c>
      <c r="L493" s="18">
        <v>2.214E-2</v>
      </c>
      <c r="M493" s="18">
        <v>2.3403E-2</v>
      </c>
      <c r="N493" s="18">
        <v>2.0795000000000001E-2</v>
      </c>
      <c r="O493" s="18">
        <v>2.1736999999999999E-2</v>
      </c>
      <c r="P493" s="18">
        <v>2.3012000000000001E-2</v>
      </c>
      <c r="Q493" s="18">
        <v>2.0383999999999999E-2</v>
      </c>
      <c r="R493" s="18">
        <v>2.1336999999999998E-2</v>
      </c>
      <c r="S493" s="18">
        <v>2.2624999999999999E-2</v>
      </c>
    </row>
    <row r="494" spans="1:19" x14ac:dyDescent="0.2">
      <c r="A494" s="17">
        <v>46717</v>
      </c>
      <c r="B494" s="18">
        <v>2.2433000000000002E-2</v>
      </c>
      <c r="C494" s="18">
        <v>2.3352999999999999E-2</v>
      </c>
      <c r="D494" s="18">
        <v>2.4611999999999998E-2</v>
      </c>
      <c r="E494" s="18">
        <v>2.2039E-2</v>
      </c>
      <c r="F494" s="18">
        <v>2.2943000000000002E-2</v>
      </c>
      <c r="G494" s="18">
        <v>2.418E-2</v>
      </c>
      <c r="H494" s="18">
        <v>2.1617000000000001E-2</v>
      </c>
      <c r="I494" s="18">
        <v>2.2533000000000001E-2</v>
      </c>
      <c r="J494" s="18">
        <v>2.3782999999999999E-2</v>
      </c>
      <c r="K494" s="18">
        <v>2.1198000000000002E-2</v>
      </c>
      <c r="L494" s="18">
        <v>2.2127000000000001E-2</v>
      </c>
      <c r="M494" s="18">
        <v>2.3390000000000001E-2</v>
      </c>
      <c r="N494" s="18">
        <v>2.0782999999999999E-2</v>
      </c>
      <c r="O494" s="18">
        <v>2.1725000000000001E-2</v>
      </c>
      <c r="P494" s="18">
        <v>2.3E-2</v>
      </c>
      <c r="Q494" s="18">
        <v>2.0372999999999999E-2</v>
      </c>
      <c r="R494" s="18">
        <v>2.1326000000000001E-2</v>
      </c>
      <c r="S494" s="18">
        <v>2.2613000000000001E-2</v>
      </c>
    </row>
    <row r="495" spans="1:19" x14ac:dyDescent="0.2">
      <c r="A495" s="17">
        <v>46718</v>
      </c>
      <c r="B495" s="18">
        <v>2.2419000000000001E-2</v>
      </c>
      <c r="C495" s="18">
        <v>2.3338999999999999E-2</v>
      </c>
      <c r="D495" s="18">
        <v>2.4597000000000001E-2</v>
      </c>
      <c r="E495" s="18">
        <v>2.2024999999999999E-2</v>
      </c>
      <c r="F495" s="18">
        <v>2.2929000000000001E-2</v>
      </c>
      <c r="G495" s="18">
        <v>2.4164999999999999E-2</v>
      </c>
      <c r="H495" s="18">
        <v>2.1604000000000002E-2</v>
      </c>
      <c r="I495" s="18">
        <v>2.2519999999999998E-2</v>
      </c>
      <c r="J495" s="18">
        <v>2.3768999999999998E-2</v>
      </c>
      <c r="K495" s="18">
        <v>2.1186E-2</v>
      </c>
      <c r="L495" s="18">
        <v>2.2114000000000002E-2</v>
      </c>
      <c r="M495" s="18">
        <v>2.3376000000000001E-2</v>
      </c>
      <c r="N495" s="18">
        <v>2.0771999999999999E-2</v>
      </c>
      <c r="O495" s="18">
        <v>2.1711999999999999E-2</v>
      </c>
      <c r="P495" s="18">
        <v>2.2987E-2</v>
      </c>
      <c r="Q495" s="18">
        <v>2.0361000000000001E-2</v>
      </c>
      <c r="R495" s="18">
        <v>2.1314E-2</v>
      </c>
      <c r="S495" s="18">
        <v>2.2601E-2</v>
      </c>
    </row>
    <row r="496" spans="1:19" x14ac:dyDescent="0.2">
      <c r="A496" s="17">
        <v>46719</v>
      </c>
      <c r="B496" s="18">
        <v>2.2405000000000001E-2</v>
      </c>
      <c r="C496" s="18">
        <v>2.3324999999999999E-2</v>
      </c>
      <c r="D496" s="18">
        <v>2.4582E-2</v>
      </c>
      <c r="E496" s="18">
        <v>2.2012E-2</v>
      </c>
      <c r="F496" s="18">
        <v>2.2915000000000001E-2</v>
      </c>
      <c r="G496" s="18">
        <v>2.4150000000000001E-2</v>
      </c>
      <c r="H496" s="18">
        <v>2.1590999999999999E-2</v>
      </c>
      <c r="I496" s="18">
        <v>2.2506999999999999E-2</v>
      </c>
      <c r="J496" s="18">
        <v>2.3754999999999998E-2</v>
      </c>
      <c r="K496" s="18">
        <v>2.1173999999999998E-2</v>
      </c>
      <c r="L496" s="18">
        <v>2.2102E-2</v>
      </c>
      <c r="M496" s="18">
        <v>2.3362999999999998E-2</v>
      </c>
      <c r="N496" s="18">
        <v>2.0760000000000001E-2</v>
      </c>
      <c r="O496" s="18">
        <v>2.1700000000000001E-2</v>
      </c>
      <c r="P496" s="18">
        <v>2.2974000000000001E-2</v>
      </c>
      <c r="Q496" s="18">
        <v>2.035E-2</v>
      </c>
      <c r="R496" s="18">
        <v>2.1302000000000001E-2</v>
      </c>
      <c r="S496" s="18">
        <v>2.2588E-2</v>
      </c>
    </row>
    <row r="497" spans="1:19" x14ac:dyDescent="0.2">
      <c r="A497" s="17">
        <v>46720</v>
      </c>
      <c r="B497" s="18">
        <v>2.2391999999999999E-2</v>
      </c>
      <c r="C497" s="18">
        <v>2.3310999999999998E-2</v>
      </c>
      <c r="D497" s="18">
        <v>2.4566999999999999E-2</v>
      </c>
      <c r="E497" s="18">
        <v>2.1998E-2</v>
      </c>
      <c r="F497" s="18">
        <v>2.2901000000000001E-2</v>
      </c>
      <c r="G497" s="18">
        <v>2.4136000000000001E-2</v>
      </c>
      <c r="H497" s="18">
        <v>2.1578E-2</v>
      </c>
      <c r="I497" s="18">
        <v>2.2492999999999999E-2</v>
      </c>
      <c r="J497" s="18">
        <v>2.3741000000000002E-2</v>
      </c>
      <c r="K497" s="18">
        <v>2.1160999999999999E-2</v>
      </c>
      <c r="L497" s="18">
        <v>2.2089000000000001E-2</v>
      </c>
      <c r="M497" s="18">
        <v>2.3349000000000002E-2</v>
      </c>
      <c r="N497" s="18">
        <v>2.0747999999999999E-2</v>
      </c>
      <c r="O497" s="18">
        <v>2.1687999999999999E-2</v>
      </c>
      <c r="P497" s="18">
        <v>2.2960999999999999E-2</v>
      </c>
      <c r="Q497" s="18">
        <v>2.0338999999999999E-2</v>
      </c>
      <c r="R497" s="18">
        <v>2.1291000000000001E-2</v>
      </c>
      <c r="S497" s="18">
        <v>2.2575999999999999E-2</v>
      </c>
    </row>
    <row r="498" spans="1:19" x14ac:dyDescent="0.2">
      <c r="A498" s="17">
        <v>46721</v>
      </c>
      <c r="B498" s="18">
        <v>2.2377999999999999E-2</v>
      </c>
      <c r="C498" s="18">
        <v>2.3296000000000001E-2</v>
      </c>
      <c r="D498" s="18">
        <v>2.4552000000000001E-2</v>
      </c>
      <c r="E498" s="18">
        <v>2.1985000000000001E-2</v>
      </c>
      <c r="F498" s="18">
        <v>2.2887000000000001E-2</v>
      </c>
      <c r="G498" s="18">
        <v>2.4121E-2</v>
      </c>
      <c r="H498" s="18">
        <v>2.1565000000000001E-2</v>
      </c>
      <c r="I498" s="18">
        <v>2.248E-2</v>
      </c>
      <c r="J498" s="18">
        <v>2.3727000000000002E-2</v>
      </c>
      <c r="K498" s="18">
        <v>2.1149000000000001E-2</v>
      </c>
      <c r="L498" s="18">
        <v>2.2075999999999998E-2</v>
      </c>
      <c r="M498" s="18">
        <v>2.3335999999999999E-2</v>
      </c>
      <c r="N498" s="18">
        <v>2.0736999999999998E-2</v>
      </c>
      <c r="O498" s="18">
        <v>2.1676000000000001E-2</v>
      </c>
      <c r="P498" s="18">
        <v>2.2948E-2</v>
      </c>
      <c r="Q498" s="18">
        <v>2.0327999999999999E-2</v>
      </c>
      <c r="R498" s="18">
        <v>2.1278999999999999E-2</v>
      </c>
      <c r="S498" s="18">
        <v>2.2564000000000001E-2</v>
      </c>
    </row>
    <row r="499" spans="1:19" x14ac:dyDescent="0.2">
      <c r="A499" s="17">
        <v>46722</v>
      </c>
      <c r="B499" s="18">
        <v>2.2363999999999998E-2</v>
      </c>
      <c r="C499" s="18">
        <v>2.3282000000000001E-2</v>
      </c>
      <c r="D499" s="18">
        <v>2.4537E-2</v>
      </c>
      <c r="E499" s="18">
        <v>2.1971000000000001E-2</v>
      </c>
      <c r="F499" s="18">
        <v>2.2873000000000001E-2</v>
      </c>
      <c r="G499" s="18">
        <v>2.4105999999999999E-2</v>
      </c>
      <c r="H499" s="18">
        <v>2.1552000000000002E-2</v>
      </c>
      <c r="I499" s="18">
        <v>2.2467000000000001E-2</v>
      </c>
      <c r="J499" s="18">
        <v>2.3712E-2</v>
      </c>
      <c r="K499" s="18">
        <v>2.1137E-2</v>
      </c>
      <c r="L499" s="18">
        <v>2.2062999999999999E-2</v>
      </c>
      <c r="M499" s="18">
        <v>2.3321999999999999E-2</v>
      </c>
      <c r="N499" s="18">
        <v>2.0725E-2</v>
      </c>
      <c r="O499" s="18">
        <v>2.1663999999999999E-2</v>
      </c>
      <c r="P499" s="18">
        <v>2.2935000000000001E-2</v>
      </c>
      <c r="Q499" s="18">
        <v>2.0317000000000002E-2</v>
      </c>
      <c r="R499" s="18">
        <v>2.1267000000000001E-2</v>
      </c>
      <c r="S499" s="18">
        <v>2.2551000000000002E-2</v>
      </c>
    </row>
    <row r="500" spans="1:19" x14ac:dyDescent="0.2">
      <c r="A500" s="17">
        <v>46723</v>
      </c>
      <c r="B500" s="18">
        <v>2.2778E-2</v>
      </c>
      <c r="C500" s="18">
        <v>2.3713000000000001E-2</v>
      </c>
      <c r="D500" s="18">
        <v>2.4990999999999999E-2</v>
      </c>
      <c r="E500" s="18">
        <v>2.2350999999999999E-2</v>
      </c>
      <c r="F500" s="18">
        <v>2.3268E-2</v>
      </c>
      <c r="G500" s="18">
        <v>2.4521999999999999E-2</v>
      </c>
      <c r="H500" s="18">
        <v>2.1913999999999999E-2</v>
      </c>
      <c r="I500" s="18">
        <v>2.2844E-2</v>
      </c>
      <c r="J500" s="18">
        <v>2.4111E-2</v>
      </c>
      <c r="K500" s="18">
        <v>2.1482000000000001E-2</v>
      </c>
      <c r="L500" s="18">
        <v>2.2422999999999998E-2</v>
      </c>
      <c r="M500" s="18">
        <v>2.3702999999999998E-2</v>
      </c>
      <c r="N500" s="18">
        <v>2.1054E-2</v>
      </c>
      <c r="O500" s="18">
        <v>2.2006999999999999E-2</v>
      </c>
      <c r="P500" s="18">
        <v>2.3299E-2</v>
      </c>
      <c r="Q500" s="18">
        <v>2.0629999999999999E-2</v>
      </c>
      <c r="R500" s="18">
        <v>2.1595E-2</v>
      </c>
      <c r="S500" s="18">
        <v>2.2898000000000002E-2</v>
      </c>
    </row>
    <row r="501" spans="1:19" x14ac:dyDescent="0.2">
      <c r="A501" s="17">
        <v>46724</v>
      </c>
      <c r="B501" s="18">
        <v>2.2764E-2</v>
      </c>
      <c r="C501" s="18">
        <v>2.3698E-2</v>
      </c>
      <c r="D501" s="18">
        <v>2.4976000000000002E-2</v>
      </c>
      <c r="E501" s="18">
        <v>2.2336999999999999E-2</v>
      </c>
      <c r="F501" s="18">
        <v>2.3254E-2</v>
      </c>
      <c r="G501" s="18">
        <v>2.4507000000000001E-2</v>
      </c>
      <c r="H501" s="18">
        <v>2.1901E-2</v>
      </c>
      <c r="I501" s="18">
        <v>2.283E-2</v>
      </c>
      <c r="J501" s="18">
        <v>2.4095999999999999E-2</v>
      </c>
      <c r="K501" s="18">
        <v>2.147E-2</v>
      </c>
      <c r="L501" s="18">
        <v>2.2411E-2</v>
      </c>
      <c r="M501" s="18">
        <v>2.3689000000000002E-2</v>
      </c>
      <c r="N501" s="18">
        <v>2.1042000000000002E-2</v>
      </c>
      <c r="O501" s="18">
        <v>2.1995000000000001E-2</v>
      </c>
      <c r="P501" s="18">
        <v>2.3286000000000001E-2</v>
      </c>
      <c r="Q501" s="18">
        <v>2.0618999999999998E-2</v>
      </c>
      <c r="R501" s="18">
        <v>2.1583000000000001E-2</v>
      </c>
      <c r="S501" s="18">
        <v>2.2886E-2</v>
      </c>
    </row>
    <row r="502" spans="1:19" x14ac:dyDescent="0.2">
      <c r="A502" s="17">
        <v>46725</v>
      </c>
      <c r="B502" s="18">
        <v>2.2749999999999999E-2</v>
      </c>
      <c r="C502" s="18">
        <v>2.3684E-2</v>
      </c>
      <c r="D502" s="18">
        <v>2.496E-2</v>
      </c>
      <c r="E502" s="18">
        <v>2.2322999999999999E-2</v>
      </c>
      <c r="F502" s="18">
        <v>2.324E-2</v>
      </c>
      <c r="G502" s="18">
        <v>2.4492E-2</v>
      </c>
      <c r="H502" s="18">
        <v>2.1888000000000001E-2</v>
      </c>
      <c r="I502" s="18">
        <v>2.2817E-2</v>
      </c>
      <c r="J502" s="18">
        <v>2.4081999999999999E-2</v>
      </c>
      <c r="K502" s="18">
        <v>2.1457E-2</v>
      </c>
      <c r="L502" s="18">
        <v>2.2398000000000001E-2</v>
      </c>
      <c r="M502" s="18">
        <v>2.3675000000000002E-2</v>
      </c>
      <c r="N502" s="18">
        <v>2.103E-2</v>
      </c>
      <c r="O502" s="18">
        <v>2.1982000000000002E-2</v>
      </c>
      <c r="P502" s="18">
        <v>2.3272999999999999E-2</v>
      </c>
      <c r="Q502" s="18">
        <v>2.0607E-2</v>
      </c>
      <c r="R502" s="18">
        <v>2.1571E-2</v>
      </c>
      <c r="S502" s="18">
        <v>2.2873000000000001E-2</v>
      </c>
    </row>
    <row r="503" spans="1:19" x14ac:dyDescent="0.2">
      <c r="A503" s="17">
        <v>46726</v>
      </c>
      <c r="B503" s="18">
        <v>2.2735999999999999E-2</v>
      </c>
      <c r="C503" s="18">
        <v>2.3668999999999999E-2</v>
      </c>
      <c r="D503" s="18">
        <v>2.4944999999999998E-2</v>
      </c>
      <c r="E503" s="18">
        <v>2.231E-2</v>
      </c>
      <c r="F503" s="18">
        <v>2.3224999999999999E-2</v>
      </c>
      <c r="G503" s="18">
        <v>2.4476999999999999E-2</v>
      </c>
      <c r="H503" s="18">
        <v>2.1874999999999999E-2</v>
      </c>
      <c r="I503" s="18">
        <v>2.2803E-2</v>
      </c>
      <c r="J503" s="18">
        <v>2.4067999999999999E-2</v>
      </c>
      <c r="K503" s="18">
        <v>2.1444999999999999E-2</v>
      </c>
      <c r="L503" s="18">
        <v>2.2384999999999999E-2</v>
      </c>
      <c r="M503" s="18">
        <v>2.3661999999999999E-2</v>
      </c>
      <c r="N503" s="18">
        <v>2.1017999999999998E-2</v>
      </c>
      <c r="O503" s="18">
        <v>2.197E-2</v>
      </c>
      <c r="P503" s="18">
        <v>2.3258999999999998E-2</v>
      </c>
      <c r="Q503" s="18">
        <v>2.0596E-2</v>
      </c>
      <c r="R503" s="18">
        <v>2.1559999999999999E-2</v>
      </c>
      <c r="S503" s="18">
        <v>2.2860999999999999E-2</v>
      </c>
    </row>
    <row r="504" spans="1:19" x14ac:dyDescent="0.2">
      <c r="A504" s="17">
        <v>46727</v>
      </c>
      <c r="B504" s="18">
        <v>2.2721999999999999E-2</v>
      </c>
      <c r="C504" s="18">
        <v>2.3654999999999999E-2</v>
      </c>
      <c r="D504" s="18">
        <v>2.4930000000000001E-2</v>
      </c>
      <c r="E504" s="18">
        <v>2.2296E-2</v>
      </c>
      <c r="F504" s="18">
        <v>2.3210999999999999E-2</v>
      </c>
      <c r="G504" s="18">
        <v>2.4462000000000001E-2</v>
      </c>
      <c r="H504" s="18">
        <v>2.1861999999999999E-2</v>
      </c>
      <c r="I504" s="18">
        <v>2.2789E-2</v>
      </c>
      <c r="J504" s="18">
        <v>2.4053000000000001E-2</v>
      </c>
      <c r="K504" s="18">
        <v>2.1432E-2</v>
      </c>
      <c r="L504" s="18">
        <v>2.2372E-2</v>
      </c>
      <c r="M504" s="18">
        <v>2.3647999999999999E-2</v>
      </c>
      <c r="N504" s="18">
        <v>2.1007000000000001E-2</v>
      </c>
      <c r="O504" s="18">
        <v>2.1957999999999998E-2</v>
      </c>
      <c r="P504" s="18">
        <v>2.3245999999999999E-2</v>
      </c>
      <c r="Q504" s="18">
        <v>2.0584999999999999E-2</v>
      </c>
      <c r="R504" s="18">
        <v>2.1548000000000001E-2</v>
      </c>
      <c r="S504" s="18">
        <v>2.2848E-2</v>
      </c>
    </row>
    <row r="505" spans="1:19" x14ac:dyDescent="0.2">
      <c r="A505" s="17">
        <v>46728</v>
      </c>
      <c r="B505" s="18">
        <v>2.2709E-2</v>
      </c>
      <c r="C505" s="18">
        <v>2.3640999999999999E-2</v>
      </c>
      <c r="D505" s="18">
        <v>2.4915E-2</v>
      </c>
      <c r="E505" s="18">
        <v>2.2282E-2</v>
      </c>
      <c r="F505" s="18">
        <v>2.3196999999999999E-2</v>
      </c>
      <c r="G505" s="18">
        <v>2.4447E-2</v>
      </c>
      <c r="H505" s="18">
        <v>2.1849E-2</v>
      </c>
      <c r="I505" s="18">
        <v>2.2776000000000001E-2</v>
      </c>
      <c r="J505" s="18">
        <v>2.4039000000000001E-2</v>
      </c>
      <c r="K505" s="18">
        <v>2.1420000000000002E-2</v>
      </c>
      <c r="L505" s="18">
        <v>2.2359E-2</v>
      </c>
      <c r="M505" s="18">
        <v>2.3633999999999999E-2</v>
      </c>
      <c r="N505" s="18">
        <v>2.0995E-2</v>
      </c>
      <c r="O505" s="18">
        <v>2.1944999999999999E-2</v>
      </c>
      <c r="P505" s="18">
        <v>2.3233E-2</v>
      </c>
      <c r="Q505" s="18">
        <v>2.0573999999999999E-2</v>
      </c>
      <c r="R505" s="18">
        <v>2.1536E-2</v>
      </c>
      <c r="S505" s="18">
        <v>2.2835999999999999E-2</v>
      </c>
    </row>
    <row r="506" spans="1:19" x14ac:dyDescent="0.2">
      <c r="A506" s="17">
        <v>46729</v>
      </c>
      <c r="B506" s="18">
        <v>2.2695E-2</v>
      </c>
      <c r="C506" s="18">
        <v>2.3626000000000001E-2</v>
      </c>
      <c r="D506" s="18">
        <v>2.4899000000000001E-2</v>
      </c>
      <c r="E506" s="18">
        <v>2.2269000000000001E-2</v>
      </c>
      <c r="F506" s="18">
        <v>2.3182999999999999E-2</v>
      </c>
      <c r="G506" s="18">
        <v>2.4431999999999999E-2</v>
      </c>
      <c r="H506" s="18">
        <v>2.1836000000000001E-2</v>
      </c>
      <c r="I506" s="18">
        <v>2.2762000000000001E-2</v>
      </c>
      <c r="J506" s="18">
        <v>2.4025000000000001E-2</v>
      </c>
      <c r="K506" s="18">
        <v>2.1408E-2</v>
      </c>
      <c r="L506" s="18">
        <v>2.2346000000000001E-2</v>
      </c>
      <c r="M506" s="18">
        <v>2.3621E-2</v>
      </c>
      <c r="N506" s="18">
        <v>2.0983000000000002E-2</v>
      </c>
      <c r="O506" s="18">
        <v>2.1933000000000001E-2</v>
      </c>
      <c r="P506" s="18">
        <v>2.3220000000000001E-2</v>
      </c>
      <c r="Q506" s="18">
        <v>2.0562E-2</v>
      </c>
      <c r="R506" s="18">
        <v>2.1524000000000001E-2</v>
      </c>
      <c r="S506" s="18">
        <v>2.2824000000000001E-2</v>
      </c>
    </row>
    <row r="507" spans="1:19" x14ac:dyDescent="0.2">
      <c r="A507" s="17">
        <v>46730</v>
      </c>
      <c r="B507" s="18">
        <v>2.2681E-2</v>
      </c>
      <c r="C507" s="18">
        <v>2.3612000000000001E-2</v>
      </c>
      <c r="D507" s="18">
        <v>2.4884E-2</v>
      </c>
      <c r="E507" s="18">
        <v>2.2255E-2</v>
      </c>
      <c r="F507" s="18">
        <v>2.3168999999999999E-2</v>
      </c>
      <c r="G507" s="18">
        <v>2.4417000000000001E-2</v>
      </c>
      <c r="H507" s="18">
        <v>2.1822999999999999E-2</v>
      </c>
      <c r="I507" s="18">
        <v>2.2748999999999998E-2</v>
      </c>
      <c r="J507" s="18">
        <v>2.401E-2</v>
      </c>
      <c r="K507" s="18">
        <v>2.1395000000000001E-2</v>
      </c>
      <c r="L507" s="18">
        <v>2.2332999999999999E-2</v>
      </c>
      <c r="M507" s="18">
        <v>2.3607E-2</v>
      </c>
      <c r="N507" s="18">
        <v>2.0971E-2</v>
      </c>
      <c r="O507" s="18">
        <v>2.1921E-2</v>
      </c>
      <c r="P507" s="18">
        <v>2.3206999999999998E-2</v>
      </c>
      <c r="Q507" s="18">
        <v>2.0551E-2</v>
      </c>
      <c r="R507" s="18">
        <v>2.1513000000000001E-2</v>
      </c>
      <c r="S507" s="18">
        <v>2.2811000000000001E-2</v>
      </c>
    </row>
    <row r="508" spans="1:19" x14ac:dyDescent="0.2">
      <c r="A508" s="17">
        <v>46731</v>
      </c>
      <c r="B508" s="18">
        <v>2.2667E-2</v>
      </c>
      <c r="C508" s="18">
        <v>2.3597E-2</v>
      </c>
      <c r="D508" s="18">
        <v>2.4868999999999999E-2</v>
      </c>
      <c r="E508" s="18">
        <v>2.2242000000000001E-2</v>
      </c>
      <c r="F508" s="18">
        <v>2.3154000000000001E-2</v>
      </c>
      <c r="G508" s="18">
        <v>2.4402E-2</v>
      </c>
      <c r="H508" s="18">
        <v>2.181E-2</v>
      </c>
      <c r="I508" s="18">
        <v>2.2734999999999998E-2</v>
      </c>
      <c r="J508" s="18">
        <v>2.3996E-2</v>
      </c>
      <c r="K508" s="18">
        <v>2.1382999999999999E-2</v>
      </c>
      <c r="L508" s="18">
        <v>2.232E-2</v>
      </c>
      <c r="M508" s="18">
        <v>2.3592999999999999E-2</v>
      </c>
      <c r="N508" s="18">
        <v>2.0958999999999998E-2</v>
      </c>
      <c r="O508" s="18">
        <v>2.1908E-2</v>
      </c>
      <c r="P508" s="18">
        <v>2.3193999999999999E-2</v>
      </c>
      <c r="Q508" s="18">
        <v>2.0539999999999999E-2</v>
      </c>
      <c r="R508" s="18">
        <v>2.1500999999999999E-2</v>
      </c>
      <c r="S508" s="18">
        <v>2.2799E-2</v>
      </c>
    </row>
    <row r="509" spans="1:19" x14ac:dyDescent="0.2">
      <c r="A509" s="17">
        <v>46732</v>
      </c>
      <c r="B509" s="18">
        <v>2.2653E-2</v>
      </c>
      <c r="C509" s="18">
        <v>2.3583E-2</v>
      </c>
      <c r="D509" s="18">
        <v>2.4854000000000001E-2</v>
      </c>
      <c r="E509" s="18">
        <v>2.2228000000000001E-2</v>
      </c>
      <c r="F509" s="18">
        <v>2.3140000000000001E-2</v>
      </c>
      <c r="G509" s="18">
        <v>2.4388E-2</v>
      </c>
      <c r="H509" s="18">
        <v>2.1797E-2</v>
      </c>
      <c r="I509" s="18">
        <v>2.2721999999999999E-2</v>
      </c>
      <c r="J509" s="18">
        <v>2.3982E-2</v>
      </c>
      <c r="K509" s="18">
        <v>2.137E-2</v>
      </c>
      <c r="L509" s="18">
        <v>2.2307E-2</v>
      </c>
      <c r="M509" s="18">
        <v>2.358E-2</v>
      </c>
      <c r="N509" s="18">
        <v>2.0948000000000001E-2</v>
      </c>
      <c r="O509" s="18">
        <v>2.1895999999999999E-2</v>
      </c>
      <c r="P509" s="18">
        <v>2.3181E-2</v>
      </c>
      <c r="Q509" s="18">
        <v>2.0528999999999999E-2</v>
      </c>
      <c r="R509" s="18">
        <v>2.1489000000000001E-2</v>
      </c>
      <c r="S509" s="18">
        <v>2.2786000000000001E-2</v>
      </c>
    </row>
    <row r="510" spans="1:19" x14ac:dyDescent="0.2">
      <c r="A510" s="17">
        <v>46733</v>
      </c>
      <c r="B510" s="18">
        <v>2.2638999999999999E-2</v>
      </c>
      <c r="C510" s="18">
        <v>2.3567999999999999E-2</v>
      </c>
      <c r="D510" s="18">
        <v>2.4839E-2</v>
      </c>
      <c r="E510" s="18">
        <v>2.2214000000000001E-2</v>
      </c>
      <c r="F510" s="18">
        <v>2.3126000000000001E-2</v>
      </c>
      <c r="G510" s="18">
        <v>2.4372999999999999E-2</v>
      </c>
      <c r="H510" s="18">
        <v>2.1784000000000001E-2</v>
      </c>
      <c r="I510" s="18">
        <v>2.2707999999999999E-2</v>
      </c>
      <c r="J510" s="18">
        <v>2.3968E-2</v>
      </c>
      <c r="K510" s="18">
        <v>2.1357999999999999E-2</v>
      </c>
      <c r="L510" s="18">
        <v>2.2294000000000001E-2</v>
      </c>
      <c r="M510" s="18">
        <v>2.3566E-2</v>
      </c>
      <c r="N510" s="18">
        <v>2.0936E-2</v>
      </c>
      <c r="O510" s="18">
        <v>2.1884000000000001E-2</v>
      </c>
      <c r="P510" s="18">
        <v>2.3168000000000001E-2</v>
      </c>
      <c r="Q510" s="18">
        <v>2.0518000000000002E-2</v>
      </c>
      <c r="R510" s="18">
        <v>2.1477E-2</v>
      </c>
      <c r="S510" s="18">
        <v>2.2773999999999999E-2</v>
      </c>
    </row>
    <row r="511" spans="1:19" x14ac:dyDescent="0.2">
      <c r="A511" s="17">
        <v>46734</v>
      </c>
      <c r="B511" s="18">
        <v>2.2624999999999999E-2</v>
      </c>
      <c r="C511" s="18">
        <v>2.3553999999999999E-2</v>
      </c>
      <c r="D511" s="18">
        <v>2.4823999999999999E-2</v>
      </c>
      <c r="E511" s="18">
        <v>2.2200999999999999E-2</v>
      </c>
      <c r="F511" s="18">
        <v>2.3112000000000001E-2</v>
      </c>
      <c r="G511" s="18">
        <v>2.4358000000000001E-2</v>
      </c>
      <c r="H511" s="18">
        <v>2.1770999999999999E-2</v>
      </c>
      <c r="I511" s="18">
        <v>2.2695E-2</v>
      </c>
      <c r="J511" s="18">
        <v>2.3952999999999999E-2</v>
      </c>
      <c r="K511" s="18">
        <v>2.1346E-2</v>
      </c>
      <c r="L511" s="18">
        <v>2.2280999999999999E-2</v>
      </c>
      <c r="M511" s="18">
        <v>2.3552E-2</v>
      </c>
      <c r="N511" s="18">
        <v>2.0924000000000002E-2</v>
      </c>
      <c r="O511" s="18">
        <v>2.1871999999999999E-2</v>
      </c>
      <c r="P511" s="18">
        <v>2.3154999999999999E-2</v>
      </c>
      <c r="Q511" s="18">
        <v>2.0506E-2</v>
      </c>
      <c r="R511" s="18">
        <v>2.1465999999999999E-2</v>
      </c>
      <c r="S511" s="18">
        <v>2.2761E-2</v>
      </c>
    </row>
    <row r="512" spans="1:19" x14ac:dyDescent="0.2">
      <c r="A512" s="17">
        <v>46735</v>
      </c>
      <c r="B512" s="18">
        <v>2.2612E-2</v>
      </c>
      <c r="C512" s="18">
        <v>2.3539999999999998E-2</v>
      </c>
      <c r="D512" s="18">
        <v>2.4808E-2</v>
      </c>
      <c r="E512" s="18">
        <v>2.2186999999999998E-2</v>
      </c>
      <c r="F512" s="18">
        <v>2.3098E-2</v>
      </c>
      <c r="G512" s="18">
        <v>2.4343E-2</v>
      </c>
      <c r="H512" s="18">
        <v>2.1758E-2</v>
      </c>
      <c r="I512" s="18">
        <v>2.2681E-2</v>
      </c>
      <c r="J512" s="18">
        <v>2.3938999999999998E-2</v>
      </c>
      <c r="K512" s="18">
        <v>2.1333000000000001E-2</v>
      </c>
      <c r="L512" s="18">
        <v>2.2268E-2</v>
      </c>
      <c r="M512" s="18">
        <v>2.3539000000000001E-2</v>
      </c>
      <c r="N512" s="18">
        <v>2.0912E-2</v>
      </c>
      <c r="O512" s="18">
        <v>2.1859E-2</v>
      </c>
      <c r="P512" s="18">
        <v>2.3141999999999999E-2</v>
      </c>
      <c r="Q512" s="18">
        <v>2.0494999999999999E-2</v>
      </c>
      <c r="R512" s="18">
        <v>2.1454000000000001E-2</v>
      </c>
      <c r="S512" s="18">
        <v>2.2748999999999998E-2</v>
      </c>
    </row>
    <row r="513" spans="1:19" x14ac:dyDescent="0.2">
      <c r="A513" s="17">
        <v>46736</v>
      </c>
      <c r="B513" s="18">
        <v>2.2598E-2</v>
      </c>
      <c r="C513" s="18">
        <v>2.3525000000000001E-2</v>
      </c>
      <c r="D513" s="18">
        <v>2.4792999999999999E-2</v>
      </c>
      <c r="E513" s="18">
        <v>2.2173999999999999E-2</v>
      </c>
      <c r="F513" s="18">
        <v>2.3084E-2</v>
      </c>
      <c r="G513" s="18">
        <v>2.4327999999999999E-2</v>
      </c>
      <c r="H513" s="18">
        <v>2.1745E-2</v>
      </c>
      <c r="I513" s="18">
        <v>2.2668000000000001E-2</v>
      </c>
      <c r="J513" s="18">
        <v>2.3924999999999998E-2</v>
      </c>
      <c r="K513" s="18">
        <v>2.1321E-2</v>
      </c>
      <c r="L513" s="18">
        <v>2.2256000000000001E-2</v>
      </c>
      <c r="M513" s="18">
        <v>2.3525000000000001E-2</v>
      </c>
      <c r="N513" s="18">
        <v>2.0900999999999999E-2</v>
      </c>
      <c r="O513" s="18">
        <v>2.1846999999999998E-2</v>
      </c>
      <c r="P513" s="18">
        <v>2.3129E-2</v>
      </c>
      <c r="Q513" s="18">
        <v>2.0483999999999999E-2</v>
      </c>
      <c r="R513" s="18">
        <v>2.1441999999999999E-2</v>
      </c>
      <c r="S513" s="18">
        <v>2.2737E-2</v>
      </c>
    </row>
    <row r="514" spans="1:19" x14ac:dyDescent="0.2">
      <c r="A514" s="17">
        <v>46737</v>
      </c>
      <c r="B514" s="18">
        <v>2.2584E-2</v>
      </c>
      <c r="C514" s="18">
        <v>2.3511000000000001E-2</v>
      </c>
      <c r="D514" s="18">
        <v>2.4778000000000001E-2</v>
      </c>
      <c r="E514" s="18">
        <v>2.2159999999999999E-2</v>
      </c>
      <c r="F514" s="18">
        <v>2.307E-2</v>
      </c>
      <c r="G514" s="18">
        <v>2.4313000000000001E-2</v>
      </c>
      <c r="H514" s="18">
        <v>2.1732999999999999E-2</v>
      </c>
      <c r="I514" s="18">
        <v>2.2654000000000001E-2</v>
      </c>
      <c r="J514" s="18">
        <v>2.3911000000000002E-2</v>
      </c>
      <c r="K514" s="18">
        <v>2.1309000000000002E-2</v>
      </c>
      <c r="L514" s="18">
        <v>2.2242999999999999E-2</v>
      </c>
      <c r="M514" s="18">
        <v>2.3512000000000002E-2</v>
      </c>
      <c r="N514" s="18">
        <v>2.0889000000000001E-2</v>
      </c>
      <c r="O514" s="18">
        <v>2.1835E-2</v>
      </c>
      <c r="P514" s="18">
        <v>2.3116000000000001E-2</v>
      </c>
      <c r="Q514" s="18">
        <v>2.0473000000000002E-2</v>
      </c>
      <c r="R514" s="18">
        <v>2.1430999999999999E-2</v>
      </c>
      <c r="S514" s="18">
        <v>2.2724000000000001E-2</v>
      </c>
    </row>
    <row r="515" spans="1:19" x14ac:dyDescent="0.2">
      <c r="A515" s="17">
        <v>46738</v>
      </c>
      <c r="B515" s="18">
        <v>2.257E-2</v>
      </c>
      <c r="C515" s="18">
        <v>2.3497000000000001E-2</v>
      </c>
      <c r="D515" s="18">
        <v>2.4763E-2</v>
      </c>
      <c r="E515" s="18">
        <v>2.2147E-2</v>
      </c>
      <c r="F515" s="18">
        <v>2.3056E-2</v>
      </c>
      <c r="G515" s="18">
        <v>2.4298E-2</v>
      </c>
      <c r="H515" s="18">
        <v>2.172E-2</v>
      </c>
      <c r="I515" s="18">
        <v>2.2641000000000001E-2</v>
      </c>
      <c r="J515" s="18">
        <v>2.3896000000000001E-2</v>
      </c>
      <c r="K515" s="18">
        <v>2.1295999999999999E-2</v>
      </c>
      <c r="L515" s="18">
        <v>2.223E-2</v>
      </c>
      <c r="M515" s="18">
        <v>2.3498000000000002E-2</v>
      </c>
      <c r="N515" s="18">
        <v>2.0877E-2</v>
      </c>
      <c r="O515" s="18">
        <v>2.1822000000000001E-2</v>
      </c>
      <c r="P515" s="18">
        <v>2.3102999999999999E-2</v>
      </c>
      <c r="Q515" s="18">
        <v>2.0462000000000001E-2</v>
      </c>
      <c r="R515" s="18">
        <v>2.1419000000000001E-2</v>
      </c>
      <c r="S515" s="18">
        <v>2.2712E-2</v>
      </c>
    </row>
    <row r="516" spans="1:19" x14ac:dyDescent="0.2">
      <c r="A516" s="17">
        <v>46739</v>
      </c>
      <c r="B516" s="18">
        <v>2.2556E-2</v>
      </c>
      <c r="C516" s="18">
        <v>2.3481999999999999E-2</v>
      </c>
      <c r="D516" s="18">
        <v>2.4747999999999999E-2</v>
      </c>
      <c r="E516" s="18">
        <v>2.2133E-2</v>
      </c>
      <c r="F516" s="18">
        <v>2.3042E-2</v>
      </c>
      <c r="G516" s="18">
        <v>2.4282999999999999E-2</v>
      </c>
      <c r="H516" s="18">
        <v>2.1707000000000001E-2</v>
      </c>
      <c r="I516" s="18">
        <v>2.2627000000000001E-2</v>
      </c>
      <c r="J516" s="18">
        <v>2.3882E-2</v>
      </c>
      <c r="K516" s="18">
        <v>2.1284000000000001E-2</v>
      </c>
      <c r="L516" s="18">
        <v>2.2217000000000001E-2</v>
      </c>
      <c r="M516" s="18">
        <v>2.3484000000000001E-2</v>
      </c>
      <c r="N516" s="18">
        <v>2.0865000000000002E-2</v>
      </c>
      <c r="O516" s="18">
        <v>2.181E-2</v>
      </c>
      <c r="P516" s="18">
        <v>2.3089999999999999E-2</v>
      </c>
      <c r="Q516" s="18">
        <v>2.0451E-2</v>
      </c>
      <c r="R516" s="18">
        <v>2.1406999999999999E-2</v>
      </c>
      <c r="S516" s="18">
        <v>2.2699E-2</v>
      </c>
    </row>
    <row r="517" spans="1:19" x14ac:dyDescent="0.2">
      <c r="A517" s="17">
        <v>46740</v>
      </c>
      <c r="B517" s="18">
        <v>2.2543000000000001E-2</v>
      </c>
      <c r="C517" s="18">
        <v>2.3467999999999999E-2</v>
      </c>
      <c r="D517" s="18">
        <v>2.4733000000000002E-2</v>
      </c>
      <c r="E517" s="18">
        <v>2.2120000000000001E-2</v>
      </c>
      <c r="F517" s="18">
        <v>2.3028E-2</v>
      </c>
      <c r="G517" s="18">
        <v>2.4268999999999999E-2</v>
      </c>
      <c r="H517" s="18">
        <v>2.1694000000000001E-2</v>
      </c>
      <c r="I517" s="18">
        <v>2.2613999999999999E-2</v>
      </c>
      <c r="J517" s="18">
        <v>2.3868E-2</v>
      </c>
      <c r="K517" s="18">
        <v>2.1271999999999999E-2</v>
      </c>
      <c r="L517" s="18">
        <v>2.2204000000000002E-2</v>
      </c>
      <c r="M517" s="18">
        <v>2.3470999999999999E-2</v>
      </c>
      <c r="N517" s="18">
        <v>2.0854000000000001E-2</v>
      </c>
      <c r="O517" s="18">
        <v>2.1798000000000001E-2</v>
      </c>
      <c r="P517" s="18">
        <v>2.3077E-2</v>
      </c>
      <c r="Q517" s="18">
        <v>2.0438999999999999E-2</v>
      </c>
      <c r="R517" s="18">
        <v>2.1395000000000001E-2</v>
      </c>
      <c r="S517" s="18">
        <v>2.2686999999999999E-2</v>
      </c>
    </row>
    <row r="518" spans="1:19" x14ac:dyDescent="0.2">
      <c r="A518" s="17">
        <v>46741</v>
      </c>
      <c r="B518" s="18">
        <v>2.2529E-2</v>
      </c>
      <c r="C518" s="18">
        <v>2.3453999999999999E-2</v>
      </c>
      <c r="D518" s="18">
        <v>2.4718E-2</v>
      </c>
      <c r="E518" s="18">
        <v>2.2106000000000001E-2</v>
      </c>
      <c r="F518" s="18">
        <v>2.3012999999999999E-2</v>
      </c>
      <c r="G518" s="18">
        <v>2.4254000000000001E-2</v>
      </c>
      <c r="H518" s="18">
        <v>2.1680999999999999E-2</v>
      </c>
      <c r="I518" s="18">
        <v>2.2601E-2</v>
      </c>
      <c r="J518" s="18">
        <v>2.3854E-2</v>
      </c>
      <c r="K518" s="18">
        <v>2.1260000000000001E-2</v>
      </c>
      <c r="L518" s="18">
        <v>2.2190999999999999E-2</v>
      </c>
      <c r="M518" s="18">
        <v>2.3456999999999999E-2</v>
      </c>
      <c r="N518" s="18">
        <v>2.0841999999999999E-2</v>
      </c>
      <c r="O518" s="18">
        <v>2.1786E-2</v>
      </c>
      <c r="P518" s="18">
        <v>2.3064000000000001E-2</v>
      </c>
      <c r="Q518" s="18">
        <v>2.0428000000000002E-2</v>
      </c>
      <c r="R518" s="18">
        <v>2.1384E-2</v>
      </c>
      <c r="S518" s="18">
        <v>2.2675000000000001E-2</v>
      </c>
    </row>
    <row r="519" spans="1:19" x14ac:dyDescent="0.2">
      <c r="A519" s="17">
        <v>46742</v>
      </c>
      <c r="B519" s="18">
        <v>2.2515E-2</v>
      </c>
      <c r="C519" s="18">
        <v>2.3439000000000002E-2</v>
      </c>
      <c r="D519" s="18">
        <v>2.4702000000000002E-2</v>
      </c>
      <c r="E519" s="18">
        <v>2.2093000000000002E-2</v>
      </c>
      <c r="F519" s="18">
        <v>2.2998999999999999E-2</v>
      </c>
      <c r="G519" s="18">
        <v>2.4239E-2</v>
      </c>
      <c r="H519" s="18">
        <v>2.1668E-2</v>
      </c>
      <c r="I519" s="18">
        <v>2.2586999999999999E-2</v>
      </c>
      <c r="J519" s="18">
        <v>2.384E-2</v>
      </c>
      <c r="K519" s="18">
        <v>2.1246999999999999E-2</v>
      </c>
      <c r="L519" s="18">
        <v>2.2178E-2</v>
      </c>
      <c r="M519" s="18">
        <v>2.3444E-2</v>
      </c>
      <c r="N519" s="18">
        <v>2.0830000000000001E-2</v>
      </c>
      <c r="O519" s="18">
        <v>2.1773000000000001E-2</v>
      </c>
      <c r="P519" s="18">
        <v>2.3050999999999999E-2</v>
      </c>
      <c r="Q519" s="18">
        <v>2.0417000000000001E-2</v>
      </c>
      <c r="R519" s="18">
        <v>2.1371999999999999E-2</v>
      </c>
      <c r="S519" s="18">
        <v>2.2662000000000002E-2</v>
      </c>
    </row>
    <row r="520" spans="1:19" x14ac:dyDescent="0.2">
      <c r="A520" s="17">
        <v>46743</v>
      </c>
      <c r="B520" s="18">
        <v>2.2501E-2</v>
      </c>
      <c r="C520" s="18">
        <v>2.3425000000000001E-2</v>
      </c>
      <c r="D520" s="18">
        <v>2.4687000000000001E-2</v>
      </c>
      <c r="E520" s="18">
        <v>2.2079000000000001E-2</v>
      </c>
      <c r="F520" s="18">
        <v>2.2984999999999998E-2</v>
      </c>
      <c r="G520" s="18">
        <v>2.4223999999999999E-2</v>
      </c>
      <c r="H520" s="18">
        <v>2.1655000000000001E-2</v>
      </c>
      <c r="I520" s="18">
        <v>2.2574E-2</v>
      </c>
      <c r="J520" s="18">
        <v>2.3824999999999999E-2</v>
      </c>
      <c r="K520" s="18">
        <v>2.1235E-2</v>
      </c>
      <c r="L520" s="18">
        <v>2.2166000000000002E-2</v>
      </c>
      <c r="M520" s="18">
        <v>2.3429999999999999E-2</v>
      </c>
      <c r="N520" s="18">
        <v>2.0819000000000001E-2</v>
      </c>
      <c r="O520" s="18">
        <v>2.1760999999999999E-2</v>
      </c>
      <c r="P520" s="18">
        <v>2.3037999999999999E-2</v>
      </c>
      <c r="Q520" s="18">
        <v>2.0406000000000001E-2</v>
      </c>
      <c r="R520" s="18">
        <v>2.1360000000000001E-2</v>
      </c>
      <c r="S520" s="18">
        <v>2.265E-2</v>
      </c>
    </row>
    <row r="521" spans="1:19" x14ac:dyDescent="0.2">
      <c r="A521" s="17">
        <v>46744</v>
      </c>
      <c r="B521" s="18">
        <v>2.2488000000000001E-2</v>
      </c>
      <c r="C521" s="18">
        <v>2.3411000000000001E-2</v>
      </c>
      <c r="D521" s="18">
        <v>2.4671999999999999E-2</v>
      </c>
      <c r="E521" s="18">
        <v>2.2065999999999999E-2</v>
      </c>
      <c r="F521" s="18">
        <v>2.2970999999999998E-2</v>
      </c>
      <c r="G521" s="18">
        <v>2.4209000000000001E-2</v>
      </c>
      <c r="H521" s="18">
        <v>2.1642000000000002E-2</v>
      </c>
      <c r="I521" s="18">
        <v>2.256E-2</v>
      </c>
      <c r="J521" s="18">
        <v>2.3810999999999999E-2</v>
      </c>
      <c r="K521" s="18">
        <v>2.1222999999999999E-2</v>
      </c>
      <c r="L521" s="18">
        <v>2.2152999999999999E-2</v>
      </c>
      <c r="M521" s="18">
        <v>2.3417E-2</v>
      </c>
      <c r="N521" s="18">
        <v>2.0806999999999999E-2</v>
      </c>
      <c r="O521" s="18">
        <v>2.1749000000000001E-2</v>
      </c>
      <c r="P521" s="18">
        <v>2.3025E-2</v>
      </c>
      <c r="Q521" s="18">
        <v>2.0395E-2</v>
      </c>
      <c r="R521" s="18">
        <v>2.1349E-2</v>
      </c>
      <c r="S521" s="18">
        <v>2.2637999999999998E-2</v>
      </c>
    </row>
    <row r="522" spans="1:19" x14ac:dyDescent="0.2">
      <c r="A522" s="17">
        <v>46745</v>
      </c>
      <c r="B522" s="18">
        <v>2.2474000000000001E-2</v>
      </c>
      <c r="C522" s="18">
        <v>2.3396E-2</v>
      </c>
      <c r="D522" s="18">
        <v>2.4656999999999998E-2</v>
      </c>
      <c r="E522" s="18">
        <v>2.2051999999999999E-2</v>
      </c>
      <c r="F522" s="18">
        <v>2.2957000000000002E-2</v>
      </c>
      <c r="G522" s="18">
        <v>2.4195000000000001E-2</v>
      </c>
      <c r="H522" s="18">
        <v>2.1628999999999999E-2</v>
      </c>
      <c r="I522" s="18">
        <v>2.2547000000000001E-2</v>
      </c>
      <c r="J522" s="18">
        <v>2.3796999999999999E-2</v>
      </c>
      <c r="K522" s="18">
        <v>2.121E-2</v>
      </c>
      <c r="L522" s="18">
        <v>2.214E-2</v>
      </c>
      <c r="M522" s="18">
        <v>2.3403E-2</v>
      </c>
      <c r="N522" s="18">
        <v>2.0795000000000001E-2</v>
      </c>
      <c r="O522" s="18">
        <v>2.1736999999999999E-2</v>
      </c>
      <c r="P522" s="18">
        <v>2.3012000000000001E-2</v>
      </c>
      <c r="Q522" s="18">
        <v>2.0383999999999999E-2</v>
      </c>
      <c r="R522" s="18">
        <v>2.1336999999999998E-2</v>
      </c>
      <c r="S522" s="18">
        <v>2.2624999999999999E-2</v>
      </c>
    </row>
    <row r="523" spans="1:19" x14ac:dyDescent="0.2">
      <c r="A523" s="17">
        <v>46746</v>
      </c>
      <c r="B523" s="18">
        <v>2.2460000000000001E-2</v>
      </c>
      <c r="C523" s="18">
        <v>2.3382E-2</v>
      </c>
      <c r="D523" s="18">
        <v>2.4642000000000001E-2</v>
      </c>
      <c r="E523" s="18">
        <v>2.2039E-2</v>
      </c>
      <c r="F523" s="18">
        <v>2.2943000000000002E-2</v>
      </c>
      <c r="G523" s="18">
        <v>2.418E-2</v>
      </c>
      <c r="H523" s="18">
        <v>2.1617000000000001E-2</v>
      </c>
      <c r="I523" s="18">
        <v>2.2533000000000001E-2</v>
      </c>
      <c r="J523" s="18">
        <v>2.3782999999999999E-2</v>
      </c>
      <c r="K523" s="18">
        <v>2.1198000000000002E-2</v>
      </c>
      <c r="L523" s="18">
        <v>2.2127000000000001E-2</v>
      </c>
      <c r="M523" s="18">
        <v>2.3390000000000001E-2</v>
      </c>
      <c r="N523" s="18">
        <v>2.0782999999999999E-2</v>
      </c>
      <c r="O523" s="18">
        <v>2.1725000000000001E-2</v>
      </c>
      <c r="P523" s="18">
        <v>2.3E-2</v>
      </c>
      <c r="Q523" s="18">
        <v>2.0372999999999999E-2</v>
      </c>
      <c r="R523" s="18">
        <v>2.1326000000000001E-2</v>
      </c>
      <c r="S523" s="18">
        <v>2.2613000000000001E-2</v>
      </c>
    </row>
    <row r="524" spans="1:19" x14ac:dyDescent="0.2">
      <c r="A524" s="17">
        <v>46747</v>
      </c>
      <c r="B524" s="18">
        <v>2.2446000000000001E-2</v>
      </c>
      <c r="C524" s="18">
        <v>2.3368E-2</v>
      </c>
      <c r="D524" s="18">
        <v>2.4627E-2</v>
      </c>
      <c r="E524" s="18">
        <v>2.2024999999999999E-2</v>
      </c>
      <c r="F524" s="18">
        <v>2.2929000000000001E-2</v>
      </c>
      <c r="G524" s="18">
        <v>2.4164999999999999E-2</v>
      </c>
      <c r="H524" s="18">
        <v>2.1604000000000002E-2</v>
      </c>
      <c r="I524" s="18">
        <v>2.2519999999999998E-2</v>
      </c>
      <c r="J524" s="18">
        <v>2.3768999999999998E-2</v>
      </c>
      <c r="K524" s="18">
        <v>2.1186E-2</v>
      </c>
      <c r="L524" s="18">
        <v>2.2114000000000002E-2</v>
      </c>
      <c r="M524" s="18">
        <v>2.3376000000000001E-2</v>
      </c>
      <c r="N524" s="18">
        <v>2.0771999999999999E-2</v>
      </c>
      <c r="O524" s="18">
        <v>2.1711999999999999E-2</v>
      </c>
      <c r="P524" s="18">
        <v>2.2987E-2</v>
      </c>
      <c r="Q524" s="18">
        <v>2.0361000000000001E-2</v>
      </c>
      <c r="R524" s="18">
        <v>2.1314E-2</v>
      </c>
      <c r="S524" s="18">
        <v>2.2601E-2</v>
      </c>
    </row>
    <row r="525" spans="1:19" x14ac:dyDescent="0.2">
      <c r="A525" s="17">
        <v>46748</v>
      </c>
      <c r="B525" s="18">
        <v>2.2433000000000002E-2</v>
      </c>
      <c r="C525" s="18">
        <v>2.3352999999999999E-2</v>
      </c>
      <c r="D525" s="18">
        <v>2.4611999999999998E-2</v>
      </c>
      <c r="E525" s="18">
        <v>2.2012E-2</v>
      </c>
      <c r="F525" s="18">
        <v>2.2915000000000001E-2</v>
      </c>
      <c r="G525" s="18">
        <v>2.4150000000000001E-2</v>
      </c>
      <c r="H525" s="18">
        <v>2.1590999999999999E-2</v>
      </c>
      <c r="I525" s="18">
        <v>2.2506999999999999E-2</v>
      </c>
      <c r="J525" s="18">
        <v>2.3754999999999998E-2</v>
      </c>
      <c r="K525" s="18">
        <v>2.1173999999999998E-2</v>
      </c>
      <c r="L525" s="18">
        <v>2.2102E-2</v>
      </c>
      <c r="M525" s="18">
        <v>2.3362999999999998E-2</v>
      </c>
      <c r="N525" s="18">
        <v>2.0760000000000001E-2</v>
      </c>
      <c r="O525" s="18">
        <v>2.1700000000000001E-2</v>
      </c>
      <c r="P525" s="18">
        <v>2.2974000000000001E-2</v>
      </c>
      <c r="Q525" s="18">
        <v>2.035E-2</v>
      </c>
      <c r="R525" s="18">
        <v>2.1302000000000001E-2</v>
      </c>
      <c r="S525" s="18">
        <v>2.2588E-2</v>
      </c>
    </row>
    <row r="526" spans="1:19" x14ac:dyDescent="0.2">
      <c r="A526" s="17">
        <v>46749</v>
      </c>
      <c r="B526" s="18">
        <v>2.2419000000000001E-2</v>
      </c>
      <c r="C526" s="18">
        <v>2.3338999999999999E-2</v>
      </c>
      <c r="D526" s="18">
        <v>2.4597000000000001E-2</v>
      </c>
      <c r="E526" s="18">
        <v>2.1998E-2</v>
      </c>
      <c r="F526" s="18">
        <v>2.2901000000000001E-2</v>
      </c>
      <c r="G526" s="18">
        <v>2.4136000000000001E-2</v>
      </c>
      <c r="H526" s="18">
        <v>2.1578E-2</v>
      </c>
      <c r="I526" s="18">
        <v>2.2492999999999999E-2</v>
      </c>
      <c r="J526" s="18">
        <v>2.3741000000000002E-2</v>
      </c>
      <c r="K526" s="18">
        <v>2.1160999999999999E-2</v>
      </c>
      <c r="L526" s="18">
        <v>2.2089000000000001E-2</v>
      </c>
      <c r="M526" s="18">
        <v>2.3349000000000002E-2</v>
      </c>
      <c r="N526" s="18">
        <v>2.0747999999999999E-2</v>
      </c>
      <c r="O526" s="18">
        <v>2.1687999999999999E-2</v>
      </c>
      <c r="P526" s="18">
        <v>2.2960999999999999E-2</v>
      </c>
      <c r="Q526" s="18">
        <v>2.0338999999999999E-2</v>
      </c>
      <c r="R526" s="18">
        <v>2.1291000000000001E-2</v>
      </c>
      <c r="S526" s="18">
        <v>2.2575999999999999E-2</v>
      </c>
    </row>
    <row r="527" spans="1:19" x14ac:dyDescent="0.2">
      <c r="A527" s="17">
        <v>46750</v>
      </c>
      <c r="B527" s="18">
        <v>2.2405000000000001E-2</v>
      </c>
      <c r="C527" s="18">
        <v>2.3324999999999999E-2</v>
      </c>
      <c r="D527" s="18">
        <v>2.4582E-2</v>
      </c>
      <c r="E527" s="18">
        <v>2.1985000000000001E-2</v>
      </c>
      <c r="F527" s="18">
        <v>2.2887000000000001E-2</v>
      </c>
      <c r="G527" s="18">
        <v>2.4121E-2</v>
      </c>
      <c r="H527" s="18">
        <v>2.1565000000000001E-2</v>
      </c>
      <c r="I527" s="18">
        <v>2.248E-2</v>
      </c>
      <c r="J527" s="18">
        <v>2.3727000000000002E-2</v>
      </c>
      <c r="K527" s="18">
        <v>2.1149000000000001E-2</v>
      </c>
      <c r="L527" s="18">
        <v>2.2075999999999998E-2</v>
      </c>
      <c r="M527" s="18">
        <v>2.3335999999999999E-2</v>
      </c>
      <c r="N527" s="18">
        <v>2.0736999999999998E-2</v>
      </c>
      <c r="O527" s="18">
        <v>2.1676000000000001E-2</v>
      </c>
      <c r="P527" s="18">
        <v>2.2948E-2</v>
      </c>
      <c r="Q527" s="18">
        <v>2.0327999999999999E-2</v>
      </c>
      <c r="R527" s="18">
        <v>2.1278999999999999E-2</v>
      </c>
      <c r="S527" s="18">
        <v>2.2564000000000001E-2</v>
      </c>
    </row>
    <row r="528" spans="1:19" x14ac:dyDescent="0.2">
      <c r="A528" s="17">
        <v>46751</v>
      </c>
      <c r="B528" s="18">
        <v>2.2391999999999999E-2</v>
      </c>
      <c r="C528" s="18">
        <v>2.3310999999999998E-2</v>
      </c>
      <c r="D528" s="18">
        <v>2.4566999999999999E-2</v>
      </c>
      <c r="E528" s="18">
        <v>2.1971000000000001E-2</v>
      </c>
      <c r="F528" s="18">
        <v>2.2873000000000001E-2</v>
      </c>
      <c r="G528" s="18">
        <v>2.4105999999999999E-2</v>
      </c>
      <c r="H528" s="18">
        <v>2.1552000000000002E-2</v>
      </c>
      <c r="I528" s="18">
        <v>2.2467000000000001E-2</v>
      </c>
      <c r="J528" s="18">
        <v>2.3712E-2</v>
      </c>
      <c r="K528" s="18">
        <v>2.1137E-2</v>
      </c>
      <c r="L528" s="18">
        <v>2.2062999999999999E-2</v>
      </c>
      <c r="M528" s="18">
        <v>2.3321999999999999E-2</v>
      </c>
      <c r="N528" s="18">
        <v>2.0725E-2</v>
      </c>
      <c r="O528" s="18">
        <v>2.1663999999999999E-2</v>
      </c>
      <c r="P528" s="18">
        <v>2.2935000000000001E-2</v>
      </c>
      <c r="Q528" s="18">
        <v>2.0317000000000002E-2</v>
      </c>
      <c r="R528" s="18">
        <v>2.1267000000000001E-2</v>
      </c>
      <c r="S528" s="18">
        <v>2.2551000000000002E-2</v>
      </c>
    </row>
    <row r="529" spans="1:19" x14ac:dyDescent="0.2">
      <c r="A529" s="17">
        <v>46752</v>
      </c>
      <c r="B529" s="18">
        <v>2.2377999999999999E-2</v>
      </c>
      <c r="C529" s="18">
        <v>2.3296000000000001E-2</v>
      </c>
      <c r="D529" s="18">
        <v>2.4552000000000001E-2</v>
      </c>
      <c r="E529" s="18">
        <v>2.1957999999999998E-2</v>
      </c>
      <c r="F529" s="18">
        <v>2.2859000000000001E-2</v>
      </c>
      <c r="G529" s="18">
        <v>2.4091000000000001E-2</v>
      </c>
      <c r="H529" s="18">
        <v>2.154E-2</v>
      </c>
      <c r="I529" s="18">
        <v>2.2453000000000001E-2</v>
      </c>
      <c r="J529" s="18">
        <v>2.3698E-2</v>
      </c>
      <c r="K529" s="18">
        <v>2.1125000000000001E-2</v>
      </c>
      <c r="L529" s="18">
        <v>2.2051000000000001E-2</v>
      </c>
      <c r="M529" s="18">
        <v>2.3309E-2</v>
      </c>
      <c r="N529" s="18">
        <v>2.0712999999999999E-2</v>
      </c>
      <c r="O529" s="18">
        <v>2.1651E-2</v>
      </c>
      <c r="P529" s="18">
        <v>2.2922000000000001E-2</v>
      </c>
      <c r="Q529" s="18">
        <v>2.0306000000000001E-2</v>
      </c>
      <c r="R529" s="18">
        <v>2.1256000000000001E-2</v>
      </c>
      <c r="S529" s="18">
        <v>2.2539E-2</v>
      </c>
    </row>
  </sheetData>
  <sheetProtection sheet="1" objects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VIABILIZADOR</vt:lpstr>
      <vt:lpstr>BASE_PORT_REFIN</vt:lpstr>
      <vt:lpstr>Coeficientes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Laranjo</cp:lastModifiedBy>
  <dcterms:created xsi:type="dcterms:W3CDTF">2026-07-22T14:44:10Z</dcterms:created>
  <dcterms:modified xsi:type="dcterms:W3CDTF">2026-07-23T20:22:49Z</dcterms:modified>
</cp:coreProperties>
</file>